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en\MueggelseeBefischungen\"/>
    </mc:Choice>
  </mc:AlternateContent>
  <xr:revisionPtr revIDLastSave="0" documentId="13_ncr:1_{CCFA8FAA-7A8F-4E42-91EC-DDDC0F4EF7E7}" xr6:coauthVersionLast="36" xr6:coauthVersionMax="36" xr10:uidLastSave="{00000000-0000-0000-0000-000000000000}"/>
  <bookViews>
    <workbookView xWindow="0" yWindow="0" windowWidth="19200" windowHeight="9350" activeTab="1" xr2:uid="{00000000-000D-0000-FFFF-FFFF00000000}"/>
  </bookViews>
  <sheets>
    <sheet name="Species" sheetId="2" r:id="rId1"/>
    <sheet name="Monitoring_Long" sheetId="1" r:id="rId2"/>
  </sheets>
  <calcPr calcId="191029"/>
</workbook>
</file>

<file path=xl/calcChain.xml><?xml version="1.0" encoding="utf-8"?>
<calcChain xmlns="http://schemas.openxmlformats.org/spreadsheetml/2006/main">
  <c r="I160" i="1" l="1"/>
  <c r="J160" i="1" s="1"/>
  <c r="H160" i="1"/>
  <c r="I159" i="1"/>
  <c r="J159" i="1" s="1"/>
  <c r="H159" i="1"/>
  <c r="I158" i="1"/>
  <c r="J158" i="1" s="1"/>
  <c r="H158" i="1"/>
  <c r="I157" i="1"/>
  <c r="J157" i="1" s="1"/>
  <c r="H157" i="1"/>
  <c r="J156" i="1"/>
  <c r="I156" i="1"/>
  <c r="H156" i="1"/>
  <c r="I155" i="1"/>
  <c r="J155" i="1" s="1"/>
  <c r="H155" i="1"/>
  <c r="J154" i="1"/>
  <c r="I154" i="1"/>
  <c r="H154" i="1"/>
  <c r="J153" i="1"/>
  <c r="I153" i="1"/>
  <c r="H153" i="1"/>
  <c r="I152" i="1"/>
  <c r="J152" i="1" s="1"/>
  <c r="H152" i="1"/>
  <c r="I151" i="1"/>
  <c r="J151" i="1" s="1"/>
  <c r="H151" i="1"/>
  <c r="I150" i="1"/>
  <c r="J150" i="1" s="1"/>
  <c r="H150" i="1"/>
  <c r="I149" i="1"/>
  <c r="J149" i="1" s="1"/>
  <c r="H149" i="1"/>
  <c r="J148" i="1"/>
  <c r="I148" i="1"/>
  <c r="H148" i="1"/>
  <c r="J147" i="1"/>
  <c r="I147" i="1"/>
  <c r="H147" i="1"/>
  <c r="I146" i="1"/>
  <c r="H146" i="1"/>
  <c r="J146" i="1" s="1"/>
  <c r="J145" i="1"/>
  <c r="I145" i="1"/>
  <c r="H145" i="1"/>
  <c r="I144" i="1"/>
  <c r="J144" i="1" s="1"/>
  <c r="H144" i="1"/>
  <c r="I143" i="1"/>
  <c r="J143" i="1" s="1"/>
  <c r="H143" i="1"/>
  <c r="I142" i="1"/>
  <c r="J142" i="1" s="1"/>
  <c r="H142" i="1"/>
  <c r="I141" i="1"/>
  <c r="J141" i="1" s="1"/>
  <c r="H141" i="1"/>
  <c r="J140" i="1"/>
  <c r="I140" i="1"/>
  <c r="H140" i="1"/>
  <c r="J139" i="1"/>
  <c r="I139" i="1"/>
  <c r="H139" i="1"/>
  <c r="I138" i="1"/>
  <c r="H138" i="1"/>
  <c r="J138" i="1" s="1"/>
  <c r="J137" i="1"/>
  <c r="I137" i="1"/>
  <c r="H137" i="1"/>
  <c r="I136" i="1"/>
  <c r="J136" i="1" s="1"/>
  <c r="H136" i="1"/>
  <c r="I135" i="1"/>
  <c r="J135" i="1" s="1"/>
  <c r="H135" i="1"/>
  <c r="I134" i="1"/>
  <c r="J134" i="1" s="1"/>
  <c r="H134" i="1"/>
  <c r="I133" i="1"/>
  <c r="J133" i="1" s="1"/>
  <c r="H133" i="1"/>
  <c r="J132" i="1"/>
  <c r="I132" i="1"/>
  <c r="H132" i="1"/>
  <c r="I131" i="1"/>
  <c r="J131" i="1" s="1"/>
  <c r="H131" i="1"/>
  <c r="I130" i="1"/>
  <c r="H130" i="1"/>
  <c r="J130" i="1" s="1"/>
  <c r="J129" i="1"/>
  <c r="I129" i="1"/>
  <c r="H129" i="1"/>
  <c r="I128" i="1"/>
  <c r="J128" i="1" s="1"/>
  <c r="H128" i="1"/>
  <c r="I127" i="1"/>
  <c r="J127" i="1" s="1"/>
  <c r="H127" i="1"/>
  <c r="I126" i="1"/>
  <c r="J126" i="1" s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J111" i="1"/>
  <c r="I111" i="1"/>
  <c r="H111" i="1"/>
  <c r="I110" i="1"/>
  <c r="J110" i="1" s="1"/>
  <c r="H110" i="1"/>
  <c r="I109" i="1"/>
  <c r="J109" i="1" s="1"/>
  <c r="H109" i="1"/>
  <c r="I108" i="1"/>
  <c r="J108" i="1" s="1"/>
  <c r="H108" i="1"/>
  <c r="I107" i="1"/>
  <c r="J107" i="1" s="1"/>
  <c r="H107" i="1"/>
  <c r="J106" i="1"/>
  <c r="I106" i="1"/>
  <c r="H106" i="1"/>
  <c r="I105" i="1"/>
  <c r="J105" i="1" s="1"/>
  <c r="H105" i="1"/>
  <c r="I104" i="1"/>
  <c r="H104" i="1"/>
  <c r="J104" i="1" s="1"/>
  <c r="J103" i="1"/>
  <c r="I103" i="1"/>
  <c r="H103" i="1"/>
  <c r="I102" i="1"/>
  <c r="J102" i="1" s="1"/>
  <c r="H102" i="1"/>
  <c r="I101" i="1"/>
  <c r="J101" i="1" s="1"/>
  <c r="H101" i="1"/>
  <c r="I100" i="1"/>
  <c r="J100" i="1" s="1"/>
  <c r="H100" i="1"/>
  <c r="I99" i="1"/>
  <c r="J99" i="1" s="1"/>
  <c r="H99" i="1"/>
  <c r="J98" i="1"/>
  <c r="I98" i="1"/>
  <c r="H98" i="1"/>
  <c r="I97" i="1"/>
  <c r="J97" i="1" s="1"/>
  <c r="H97" i="1"/>
  <c r="I96" i="1"/>
  <c r="H96" i="1"/>
  <c r="J96" i="1" s="1"/>
  <c r="J95" i="1"/>
  <c r="I95" i="1"/>
  <c r="H95" i="1"/>
  <c r="I94" i="1"/>
  <c r="J94" i="1" s="1"/>
  <c r="H94" i="1"/>
  <c r="I93" i="1"/>
  <c r="J93" i="1" s="1"/>
  <c r="H93" i="1"/>
  <c r="I92" i="1"/>
  <c r="J92" i="1" s="1"/>
  <c r="H92" i="1"/>
  <c r="I91" i="1"/>
  <c r="J91" i="1" s="1"/>
  <c r="H91" i="1"/>
  <c r="J90" i="1"/>
  <c r="I90" i="1"/>
  <c r="H90" i="1"/>
  <c r="I89" i="1"/>
  <c r="J89" i="1" s="1"/>
  <c r="H89" i="1"/>
  <c r="I88" i="1"/>
  <c r="H88" i="1"/>
  <c r="J88" i="1" s="1"/>
  <c r="J87" i="1"/>
  <c r="I87" i="1"/>
  <c r="H87" i="1"/>
  <c r="I86" i="1"/>
  <c r="J86" i="1" s="1"/>
  <c r="H86" i="1"/>
  <c r="I85" i="1"/>
  <c r="J85" i="1" s="1"/>
  <c r="H85" i="1"/>
  <c r="I84" i="1"/>
  <c r="J84" i="1" s="1"/>
  <c r="H84" i="1"/>
  <c r="I83" i="1"/>
  <c r="J83" i="1" s="1"/>
  <c r="H83" i="1"/>
  <c r="J82" i="1"/>
  <c r="I82" i="1"/>
  <c r="H82" i="1"/>
  <c r="I81" i="1"/>
  <c r="J81" i="1" s="1"/>
  <c r="H81" i="1"/>
  <c r="I80" i="1"/>
  <c r="H80" i="1"/>
  <c r="J80" i="1" s="1"/>
  <c r="J79" i="1"/>
  <c r="I79" i="1"/>
  <c r="H79" i="1"/>
  <c r="I78" i="1"/>
  <c r="J78" i="1" s="1"/>
  <c r="H78" i="1"/>
  <c r="I77" i="1"/>
  <c r="J77" i="1" s="1"/>
  <c r="H77" i="1"/>
  <c r="I76" i="1"/>
  <c r="J76" i="1" s="1"/>
  <c r="H76" i="1"/>
  <c r="I75" i="1"/>
  <c r="J75" i="1" s="1"/>
  <c r="H75" i="1"/>
  <c r="J74" i="1"/>
  <c r="I74" i="1"/>
  <c r="H74" i="1"/>
  <c r="I73" i="1"/>
  <c r="J73" i="1" s="1"/>
  <c r="H73" i="1"/>
  <c r="I72" i="1"/>
  <c r="H72" i="1"/>
  <c r="J72" i="1" s="1"/>
  <c r="J71" i="1"/>
  <c r="I71" i="1"/>
  <c r="H71" i="1"/>
  <c r="I70" i="1"/>
  <c r="J70" i="1" s="1"/>
  <c r="H70" i="1"/>
  <c r="I69" i="1"/>
  <c r="J69" i="1" s="1"/>
  <c r="H69" i="1"/>
  <c r="I68" i="1"/>
  <c r="J68" i="1" s="1"/>
  <c r="H68" i="1"/>
  <c r="I67" i="1"/>
  <c r="J67" i="1" s="1"/>
  <c r="H67" i="1"/>
  <c r="J66" i="1"/>
  <c r="I66" i="1"/>
  <c r="H66" i="1"/>
  <c r="I65" i="1"/>
  <c r="H65" i="1"/>
  <c r="J65" i="1" s="1"/>
  <c r="I64" i="1"/>
  <c r="H64" i="1"/>
  <c r="J64" i="1" s="1"/>
  <c r="J63" i="1"/>
  <c r="I63" i="1"/>
  <c r="H63" i="1"/>
  <c r="I62" i="1"/>
  <c r="J62" i="1" s="1"/>
  <c r="H62" i="1"/>
  <c r="I61" i="1"/>
  <c r="J61" i="1" s="1"/>
  <c r="H61" i="1"/>
  <c r="I60" i="1"/>
  <c r="J60" i="1" s="1"/>
  <c r="H60" i="1"/>
  <c r="I59" i="1"/>
  <c r="J59" i="1" s="1"/>
  <c r="H59" i="1"/>
  <c r="J58" i="1"/>
  <c r="J57" i="1"/>
  <c r="J56" i="1"/>
  <c r="J55" i="1"/>
  <c r="J54" i="1"/>
  <c r="J53" i="1"/>
  <c r="J52" i="1"/>
  <c r="J51" i="1"/>
  <c r="J50" i="1"/>
  <c r="J49" i="1"/>
  <c r="J48" i="1"/>
  <c r="J47" i="1"/>
  <c r="I46" i="1"/>
  <c r="J46" i="1" s="1"/>
  <c r="H46" i="1"/>
  <c r="I45" i="1"/>
  <c r="J45" i="1" s="1"/>
  <c r="H45" i="1"/>
  <c r="I44" i="1"/>
  <c r="J44" i="1" s="1"/>
  <c r="H44" i="1"/>
  <c r="I43" i="1"/>
  <c r="J43" i="1" s="1"/>
  <c r="H43" i="1"/>
  <c r="J42" i="1"/>
  <c r="I42" i="1"/>
  <c r="H42" i="1"/>
  <c r="I41" i="1"/>
  <c r="J41" i="1" s="1"/>
  <c r="H41" i="1"/>
  <c r="I40" i="1"/>
  <c r="H40" i="1"/>
  <c r="J40" i="1" s="1"/>
  <c r="J39" i="1"/>
  <c r="I39" i="1"/>
  <c r="H39" i="1"/>
  <c r="I38" i="1"/>
  <c r="J38" i="1" s="1"/>
  <c r="H38" i="1"/>
  <c r="I37" i="1"/>
  <c r="J37" i="1" s="1"/>
  <c r="H37" i="1"/>
  <c r="I36" i="1"/>
  <c r="J36" i="1" s="1"/>
  <c r="H36" i="1"/>
  <c r="I35" i="1"/>
  <c r="J35" i="1" s="1"/>
  <c r="H35" i="1"/>
  <c r="J34" i="1"/>
  <c r="I34" i="1"/>
  <c r="H34" i="1"/>
  <c r="I33" i="1"/>
  <c r="J33" i="1" s="1"/>
  <c r="H33" i="1"/>
  <c r="I32" i="1"/>
  <c r="H32" i="1"/>
  <c r="J32" i="1" s="1"/>
  <c r="J31" i="1"/>
  <c r="I31" i="1"/>
  <c r="H31" i="1"/>
  <c r="I30" i="1"/>
  <c r="J30" i="1" s="1"/>
  <c r="H30" i="1"/>
  <c r="I29" i="1"/>
  <c r="J29" i="1" s="1"/>
  <c r="H29" i="1"/>
  <c r="I28" i="1"/>
  <c r="J28" i="1" s="1"/>
  <c r="H28" i="1"/>
  <c r="I27" i="1"/>
  <c r="J27" i="1" s="1"/>
  <c r="H27" i="1"/>
  <c r="J26" i="1"/>
  <c r="I26" i="1"/>
  <c r="H26" i="1"/>
  <c r="I25" i="1"/>
  <c r="J25" i="1" s="1"/>
  <c r="H25" i="1"/>
  <c r="I24" i="1"/>
  <c r="H24" i="1"/>
  <c r="J24" i="1" s="1"/>
  <c r="J23" i="1"/>
  <c r="I23" i="1"/>
  <c r="H23" i="1"/>
  <c r="I22" i="1"/>
  <c r="J22" i="1" s="1"/>
  <c r="H22" i="1"/>
  <c r="I21" i="1"/>
  <c r="J21" i="1" s="1"/>
  <c r="H21" i="1"/>
  <c r="I20" i="1"/>
  <c r="J20" i="1" s="1"/>
  <c r="H20" i="1"/>
  <c r="I19" i="1"/>
  <c r="J19" i="1" s="1"/>
  <c r="H19" i="1"/>
  <c r="J18" i="1"/>
  <c r="I18" i="1"/>
  <c r="H18" i="1"/>
  <c r="I17" i="1"/>
  <c r="H17" i="1"/>
  <c r="J17" i="1" s="1"/>
  <c r="I16" i="1"/>
  <c r="H16" i="1"/>
  <c r="J16" i="1" s="1"/>
  <c r="J15" i="1"/>
  <c r="I15" i="1"/>
  <c r="H15" i="1"/>
  <c r="I14" i="1"/>
  <c r="J14" i="1" s="1"/>
  <c r="H14" i="1"/>
  <c r="I13" i="1"/>
  <c r="J13" i="1" s="1"/>
  <c r="H13" i="1"/>
  <c r="I12" i="1"/>
  <c r="J12" i="1" s="1"/>
  <c r="H12" i="1"/>
  <c r="I11" i="1"/>
  <c r="J11" i="1" s="1"/>
  <c r="H11" i="1"/>
  <c r="J10" i="1"/>
  <c r="I10" i="1"/>
  <c r="H10" i="1"/>
  <c r="I9" i="1"/>
  <c r="J9" i="1" s="1"/>
  <c r="H9" i="1"/>
  <c r="I8" i="1"/>
  <c r="H8" i="1"/>
  <c r="J8" i="1" s="1"/>
  <c r="J7" i="1"/>
  <c r="I7" i="1"/>
  <c r="H7" i="1"/>
  <c r="I6" i="1"/>
  <c r="J6" i="1" s="1"/>
  <c r="H6" i="1"/>
  <c r="I5" i="1"/>
  <c r="J5" i="1" s="1"/>
  <c r="H5" i="1"/>
  <c r="I4" i="1"/>
  <c r="J4" i="1" s="1"/>
  <c r="H4" i="1"/>
  <c r="I3" i="1"/>
  <c r="J3" i="1" s="1"/>
  <c r="H3" i="1"/>
  <c r="I2" i="1"/>
  <c r="H2" i="1"/>
</calcChain>
</file>

<file path=xl/sharedStrings.xml><?xml version="1.0" encoding="utf-8"?>
<sst xmlns="http://schemas.openxmlformats.org/spreadsheetml/2006/main" count="854" uniqueCount="124">
  <si>
    <t>Species Number</t>
  </si>
  <si>
    <t>Species</t>
  </si>
  <si>
    <t>Year</t>
  </si>
  <si>
    <t>Gear</t>
  </si>
  <si>
    <t>Numbers</t>
  </si>
  <si>
    <t>Biomass (g)</t>
  </si>
  <si>
    <t>Mean mass (g)</t>
  </si>
  <si>
    <t>Unit</t>
  </si>
  <si>
    <t>Eel</t>
  </si>
  <si>
    <t>Electrofishing</t>
  </si>
  <si>
    <t>number/mass per electrofishing dip</t>
  </si>
  <si>
    <t>Perch</t>
  </si>
  <si>
    <t xml:space="preserve">Bream </t>
  </si>
  <si>
    <t>Ruffe</t>
  </si>
  <si>
    <t>Roach</t>
  </si>
  <si>
    <t>Bleak</t>
  </si>
  <si>
    <t>Gudgeon</t>
  </si>
  <si>
    <t>Rudd</t>
  </si>
  <si>
    <t>Spined loach</t>
  </si>
  <si>
    <t>Tench</t>
  </si>
  <si>
    <t>Asp</t>
  </si>
  <si>
    <t>Pike</t>
  </si>
  <si>
    <t>Bream</t>
  </si>
  <si>
    <t>Pikeperch</t>
  </si>
  <si>
    <t>Gillnet</t>
  </si>
  <si>
    <t>number/mass per gillnet per night</t>
  </si>
  <si>
    <t>White bream</t>
  </si>
  <si>
    <t>Smelt</t>
  </si>
  <si>
    <t>Cyprinid hybrids</t>
  </si>
  <si>
    <t>Nase</t>
  </si>
  <si>
    <t>Crucian carp</t>
  </si>
  <si>
    <t>Carp (Scaled)</t>
  </si>
  <si>
    <t>Trawl</t>
  </si>
  <si>
    <t>number/mass per 500 m trawl distance</t>
  </si>
  <si>
    <t>White Bream</t>
  </si>
  <si>
    <t>Overview on fish species caught</t>
  </si>
  <si>
    <t>Müggelsee</t>
  </si>
  <si>
    <t>Species English</t>
  </si>
  <si>
    <t>Species German</t>
  </si>
  <si>
    <t>Scientific name</t>
  </si>
  <si>
    <t>Monitoring 2001</t>
  </si>
  <si>
    <t>Monitoring 2015</t>
  </si>
  <si>
    <t>Monitoring 2016</t>
  </si>
  <si>
    <t>Monitoring 2017</t>
  </si>
  <si>
    <t>Monitoring 2018</t>
  </si>
  <si>
    <t>Monitoring 2019</t>
  </si>
  <si>
    <t>Monitoring 2020</t>
  </si>
  <si>
    <t>Aal</t>
  </si>
  <si>
    <t>Anguilla anguilla</t>
  </si>
  <si>
    <t>x</t>
  </si>
  <si>
    <t>Barsch</t>
  </si>
  <si>
    <t>Perca fluviatilis</t>
  </si>
  <si>
    <t>Blei</t>
  </si>
  <si>
    <t>Abramis brama</t>
  </si>
  <si>
    <t>Güster</t>
  </si>
  <si>
    <t>Blicca bjoerkna</t>
  </si>
  <si>
    <t>Kaulbarsch</t>
  </si>
  <si>
    <t>Gymnocephalus cernuus</t>
  </si>
  <si>
    <t>Chondrostoma nasus</t>
  </si>
  <si>
    <t>Plötze</t>
  </si>
  <si>
    <t>Rutilus rutilus</t>
  </si>
  <si>
    <t>Rapfen</t>
  </si>
  <si>
    <t>Leuciscus aspius</t>
  </si>
  <si>
    <t>Stint</t>
  </si>
  <si>
    <t>Osmerus eperlanus</t>
  </si>
  <si>
    <t>Ukelei</t>
  </si>
  <si>
    <t>Alburnus alburnus</t>
  </si>
  <si>
    <t>pikeperch</t>
  </si>
  <si>
    <t>Zander</t>
  </si>
  <si>
    <t>Sander lucioperca</t>
  </si>
  <si>
    <t>Gründling</t>
  </si>
  <si>
    <t>Gobio gobio</t>
  </si>
  <si>
    <t>Rotfeder</t>
  </si>
  <si>
    <t>Scardinius erythrophthalmus</t>
  </si>
  <si>
    <t>Steinbeißer</t>
  </si>
  <si>
    <t>Cobitis taenia</t>
  </si>
  <si>
    <t>Schleie</t>
  </si>
  <si>
    <t>Tinca tinca</t>
  </si>
  <si>
    <t>threespined stickleback</t>
  </si>
  <si>
    <t>3-stachliger Stichling</t>
  </si>
  <si>
    <t>Gasterosteus aculeatus</t>
  </si>
  <si>
    <t>Hecht</t>
  </si>
  <si>
    <t>Esox lucius</t>
  </si>
  <si>
    <t>Giebel</t>
  </si>
  <si>
    <t>Carassius gibelio</t>
  </si>
  <si>
    <t>Karausche</t>
  </si>
  <si>
    <t>Carassius carassius</t>
  </si>
  <si>
    <t>Hybride</t>
  </si>
  <si>
    <t>Rutilus x Abramis</t>
  </si>
  <si>
    <t>Schuppenkarpfen</t>
  </si>
  <si>
    <t>Cyprinus carpio</t>
  </si>
  <si>
    <t>Carp (blank)</t>
  </si>
  <si>
    <t>Spiegelkarpfen</t>
  </si>
  <si>
    <t>Start Date</t>
  </si>
  <si>
    <t>10 Oct</t>
  </si>
  <si>
    <t>Sep</t>
  </si>
  <si>
    <t>12 Oct</t>
  </si>
  <si>
    <t>15 Oct</t>
  </si>
  <si>
    <t>8 Oct</t>
  </si>
  <si>
    <t>20 Oct</t>
  </si>
  <si>
    <t>14 Oct</t>
  </si>
  <si>
    <t>Schwarzmundgrundel</t>
  </si>
  <si>
    <t>Round goby</t>
  </si>
  <si>
    <t>Monitoring 2021</t>
  </si>
  <si>
    <t>Neogobius melanostomus</t>
  </si>
  <si>
    <t>Monitoring 2022</t>
  </si>
  <si>
    <t>European catfish</t>
  </si>
  <si>
    <t>Wels</t>
  </si>
  <si>
    <t>Silurus glanis</t>
  </si>
  <si>
    <t>Marble goby</t>
  </si>
  <si>
    <t>Marmorgrundel</t>
  </si>
  <si>
    <t>Proterorhinus semilunaris</t>
  </si>
  <si>
    <t>Bitterling</t>
  </si>
  <si>
    <t>Rhodeus amarus</t>
  </si>
  <si>
    <t>Biomass</t>
  </si>
  <si>
    <t>11 Oct</t>
  </si>
  <si>
    <t>Catfish</t>
  </si>
  <si>
    <t>Monitoring 2023</t>
  </si>
  <si>
    <t>Prussian carp/ gibel carp</t>
  </si>
  <si>
    <t>Threespined stickleback</t>
  </si>
  <si>
    <t>Carp (blanked or scaled)</t>
  </si>
  <si>
    <t>Prussian Carp</t>
  </si>
  <si>
    <t>Crucian Carp</t>
  </si>
  <si>
    <t>Prucian Carp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</si>
</sst>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1" applyFont="1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Font="1"/>
    <xf numFmtId="0" fontId="2" fillId="0" borderId="0" xfId="1" applyFont="1" applyFill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/>
    <xf numFmtId="1" fontId="0" fillId="0" borderId="0" xfId="0" applyNumberFormat="1" applyAlignment="1">
      <alignment horizontal="right"/>
    </xf>
    <xf numFmtId="0" fontId="2" fillId="0" borderId="0" xfId="2" applyFont="1"/>
  </cellXfs>
  <cellStyles count="3">
    <cellStyle name="Standard" xfId="0" builtinId="0"/>
    <cellStyle name="Standard 2" xfId="1" xr:uid="{00000000-0005-0000-0000-000001000000}"/>
    <cellStyle name="Standard 2 2" xfId="2" xr:uid="{E8AA603A-F792-45BA-94F3-B939906B07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workbookViewId="0">
      <selection activeCell="B22" sqref="B22"/>
    </sheetView>
  </sheetViews>
  <sheetFormatPr baseColWidth="10" defaultRowHeight="14.5" x14ac:dyDescent="0.35"/>
  <cols>
    <col min="1" max="3" width="14.54296875" customWidth="1"/>
    <col min="4" max="4" width="31.453125" customWidth="1"/>
    <col min="5" max="5" width="17.26953125" customWidth="1"/>
    <col min="6" max="6" width="15.7265625" customWidth="1"/>
    <col min="7" max="7" width="15.453125" customWidth="1"/>
    <col min="8" max="8" width="15.26953125" customWidth="1"/>
    <col min="9" max="9" width="14" customWidth="1"/>
    <col min="10" max="10" width="15.54296875" customWidth="1"/>
  </cols>
  <sheetData>
    <row r="1" spans="1:14" x14ac:dyDescent="0.35">
      <c r="A1" s="2" t="s">
        <v>35</v>
      </c>
      <c r="B1" s="2"/>
      <c r="C1" s="2"/>
    </row>
    <row r="2" spans="1:14" x14ac:dyDescent="0.35">
      <c r="A2" s="2" t="s">
        <v>36</v>
      </c>
      <c r="B2" s="2"/>
      <c r="C2" s="2"/>
    </row>
    <row r="4" spans="1:14" x14ac:dyDescent="0.35">
      <c r="A4" s="2" t="s">
        <v>0</v>
      </c>
      <c r="B4" s="2" t="s">
        <v>37</v>
      </c>
      <c r="C4" s="2" t="s">
        <v>38</v>
      </c>
      <c r="D4" s="2" t="s">
        <v>39</v>
      </c>
      <c r="E4" s="2" t="s">
        <v>40</v>
      </c>
      <c r="F4" s="2" t="s">
        <v>41</v>
      </c>
      <c r="G4" s="2" t="s">
        <v>42</v>
      </c>
      <c r="H4" s="2" t="s">
        <v>43</v>
      </c>
      <c r="I4" s="2" t="s">
        <v>44</v>
      </c>
      <c r="J4" s="2" t="s">
        <v>45</v>
      </c>
      <c r="K4" s="2" t="s">
        <v>46</v>
      </c>
      <c r="L4" s="2" t="s">
        <v>103</v>
      </c>
      <c r="M4" s="2" t="s">
        <v>105</v>
      </c>
      <c r="N4" s="2" t="s">
        <v>117</v>
      </c>
    </row>
    <row r="5" spans="1:14" x14ac:dyDescent="0.35">
      <c r="A5">
        <v>1</v>
      </c>
      <c r="B5" s="3" t="s">
        <v>8</v>
      </c>
      <c r="C5" s="4" t="s">
        <v>47</v>
      </c>
      <c r="D5" s="5" t="s">
        <v>48</v>
      </c>
      <c r="E5" s="6"/>
      <c r="F5" t="s">
        <v>49</v>
      </c>
      <c r="G5" t="s">
        <v>49</v>
      </c>
      <c r="H5" t="s">
        <v>49</v>
      </c>
      <c r="I5" t="s">
        <v>49</v>
      </c>
      <c r="K5" t="s">
        <v>49</v>
      </c>
      <c r="L5" t="s">
        <v>49</v>
      </c>
      <c r="M5" t="s">
        <v>49</v>
      </c>
    </row>
    <row r="6" spans="1:14" x14ac:dyDescent="0.35">
      <c r="A6">
        <v>2</v>
      </c>
      <c r="B6" s="3" t="s">
        <v>11</v>
      </c>
      <c r="C6" s="4" t="s">
        <v>50</v>
      </c>
      <c r="D6" s="5" t="s">
        <v>51</v>
      </c>
      <c r="E6" s="6" t="s">
        <v>49</v>
      </c>
      <c r="F6" t="s">
        <v>49</v>
      </c>
      <c r="G6" t="s">
        <v>49</v>
      </c>
      <c r="H6" t="s">
        <v>49</v>
      </c>
      <c r="I6" t="s">
        <v>49</v>
      </c>
      <c r="J6" t="s">
        <v>49</v>
      </c>
      <c r="K6" t="s">
        <v>49</v>
      </c>
      <c r="L6" t="s">
        <v>49</v>
      </c>
      <c r="M6" t="s">
        <v>49</v>
      </c>
      <c r="N6" t="s">
        <v>49</v>
      </c>
    </row>
    <row r="7" spans="1:14" x14ac:dyDescent="0.35">
      <c r="A7">
        <v>3</v>
      </c>
      <c r="B7" s="3" t="s">
        <v>12</v>
      </c>
      <c r="C7" s="4" t="s">
        <v>52</v>
      </c>
      <c r="D7" s="5" t="s">
        <v>53</v>
      </c>
      <c r="E7" s="6" t="s">
        <v>49</v>
      </c>
      <c r="F7" t="s">
        <v>49</v>
      </c>
      <c r="G7" t="s">
        <v>49</v>
      </c>
      <c r="H7" t="s">
        <v>49</v>
      </c>
      <c r="I7" t="s">
        <v>49</v>
      </c>
      <c r="J7" t="s">
        <v>49</v>
      </c>
      <c r="K7" t="s">
        <v>49</v>
      </c>
      <c r="L7" t="s">
        <v>49</v>
      </c>
      <c r="M7" t="s">
        <v>49</v>
      </c>
      <c r="N7" t="s">
        <v>49</v>
      </c>
    </row>
    <row r="8" spans="1:14" x14ac:dyDescent="0.35">
      <c r="A8">
        <v>4</v>
      </c>
      <c r="B8" s="7" t="s">
        <v>26</v>
      </c>
      <c r="C8" s="4" t="s">
        <v>54</v>
      </c>
      <c r="D8" s="5" t="s">
        <v>55</v>
      </c>
      <c r="E8" s="6" t="s">
        <v>49</v>
      </c>
      <c r="F8" t="s">
        <v>49</v>
      </c>
      <c r="H8" t="s">
        <v>49</v>
      </c>
      <c r="I8" t="s">
        <v>49</v>
      </c>
      <c r="J8" t="s">
        <v>49</v>
      </c>
      <c r="K8" t="s">
        <v>49</v>
      </c>
      <c r="N8" t="s">
        <v>49</v>
      </c>
    </row>
    <row r="9" spans="1:14" x14ac:dyDescent="0.35">
      <c r="A9">
        <v>5</v>
      </c>
      <c r="B9" s="3" t="s">
        <v>13</v>
      </c>
      <c r="C9" s="4" t="s">
        <v>56</v>
      </c>
      <c r="D9" s="5" t="s">
        <v>57</v>
      </c>
      <c r="E9" s="6" t="s">
        <v>49</v>
      </c>
      <c r="F9" t="s">
        <v>49</v>
      </c>
      <c r="G9" t="s">
        <v>49</v>
      </c>
      <c r="H9" t="s">
        <v>49</v>
      </c>
      <c r="I9" t="s">
        <v>49</v>
      </c>
      <c r="J9" t="s">
        <v>49</v>
      </c>
      <c r="K9" t="s">
        <v>49</v>
      </c>
      <c r="L9" t="s">
        <v>49</v>
      </c>
      <c r="M9" t="s">
        <v>49</v>
      </c>
      <c r="N9" t="s">
        <v>49</v>
      </c>
    </row>
    <row r="10" spans="1:14" x14ac:dyDescent="0.35">
      <c r="A10">
        <v>6</v>
      </c>
      <c r="B10" s="7" t="s">
        <v>29</v>
      </c>
      <c r="C10" s="4" t="s">
        <v>29</v>
      </c>
      <c r="D10" s="5" t="s">
        <v>58</v>
      </c>
      <c r="E10" s="6"/>
      <c r="F10" t="s">
        <v>49</v>
      </c>
    </row>
    <row r="11" spans="1:14" x14ac:dyDescent="0.35">
      <c r="A11">
        <v>7</v>
      </c>
      <c r="B11" s="3" t="s">
        <v>14</v>
      </c>
      <c r="C11" s="4" t="s">
        <v>59</v>
      </c>
      <c r="D11" s="5" t="s">
        <v>60</v>
      </c>
      <c r="E11" s="6" t="s">
        <v>49</v>
      </c>
      <c r="F11" t="s">
        <v>49</v>
      </c>
      <c r="G11" t="s">
        <v>49</v>
      </c>
      <c r="H11" t="s">
        <v>49</v>
      </c>
      <c r="I11" t="s">
        <v>49</v>
      </c>
      <c r="J11" t="s">
        <v>49</v>
      </c>
      <c r="K11" t="s">
        <v>49</v>
      </c>
      <c r="L11" t="s">
        <v>49</v>
      </c>
      <c r="M11" t="s">
        <v>49</v>
      </c>
      <c r="N11" t="s">
        <v>49</v>
      </c>
    </row>
    <row r="12" spans="1:14" x14ac:dyDescent="0.35">
      <c r="A12">
        <v>8</v>
      </c>
      <c r="B12" s="7" t="s">
        <v>20</v>
      </c>
      <c r="C12" s="4" t="s">
        <v>61</v>
      </c>
      <c r="D12" s="5" t="s">
        <v>62</v>
      </c>
      <c r="E12" s="6" t="s">
        <v>49</v>
      </c>
      <c r="F12" t="s">
        <v>49</v>
      </c>
      <c r="I12" t="s">
        <v>49</v>
      </c>
      <c r="J12" t="s">
        <v>49</v>
      </c>
      <c r="L12" t="s">
        <v>49</v>
      </c>
      <c r="N12" t="s">
        <v>49</v>
      </c>
    </row>
    <row r="13" spans="1:14" x14ac:dyDescent="0.35">
      <c r="A13">
        <v>9</v>
      </c>
      <c r="B13" s="3" t="s">
        <v>27</v>
      </c>
      <c r="C13" s="4" t="s">
        <v>63</v>
      </c>
      <c r="D13" s="5" t="s">
        <v>64</v>
      </c>
      <c r="E13" s="6" t="s">
        <v>49</v>
      </c>
      <c r="F13" t="s">
        <v>49</v>
      </c>
      <c r="G13" t="s">
        <v>49</v>
      </c>
      <c r="H13" t="s">
        <v>49</v>
      </c>
      <c r="I13" t="s">
        <v>49</v>
      </c>
      <c r="K13" t="s">
        <v>49</v>
      </c>
      <c r="L13" t="s">
        <v>49</v>
      </c>
      <c r="M13" t="s">
        <v>49</v>
      </c>
    </row>
    <row r="14" spans="1:14" x14ac:dyDescent="0.35">
      <c r="A14">
        <v>10</v>
      </c>
      <c r="B14" s="3" t="s">
        <v>15</v>
      </c>
      <c r="C14" s="4" t="s">
        <v>65</v>
      </c>
      <c r="D14" s="5" t="s">
        <v>66</v>
      </c>
      <c r="E14" s="6" t="s">
        <v>49</v>
      </c>
      <c r="F14" t="s">
        <v>49</v>
      </c>
      <c r="G14" t="s">
        <v>49</v>
      </c>
      <c r="H14" t="s">
        <v>49</v>
      </c>
      <c r="J14" t="s">
        <v>49</v>
      </c>
      <c r="K14" t="s">
        <v>49</v>
      </c>
      <c r="L14" t="s">
        <v>49</v>
      </c>
      <c r="M14" t="s">
        <v>49</v>
      </c>
      <c r="N14" t="s">
        <v>49</v>
      </c>
    </row>
    <row r="15" spans="1:14" x14ac:dyDescent="0.35">
      <c r="A15">
        <v>11</v>
      </c>
      <c r="B15" s="3" t="s">
        <v>23</v>
      </c>
      <c r="C15" s="4" t="s">
        <v>68</v>
      </c>
      <c r="D15" s="5" t="s">
        <v>69</v>
      </c>
      <c r="E15" s="6" t="s">
        <v>49</v>
      </c>
      <c r="F15" t="s">
        <v>49</v>
      </c>
      <c r="G15" t="s">
        <v>49</v>
      </c>
      <c r="H15" t="s">
        <v>49</v>
      </c>
      <c r="I15" t="s">
        <v>49</v>
      </c>
      <c r="J15" t="s">
        <v>49</v>
      </c>
      <c r="K15" t="s">
        <v>49</v>
      </c>
      <c r="L15" t="s">
        <v>49</v>
      </c>
      <c r="M15" t="s">
        <v>49</v>
      </c>
      <c r="N15" t="s">
        <v>49</v>
      </c>
    </row>
    <row r="16" spans="1:14" x14ac:dyDescent="0.35">
      <c r="A16">
        <v>12</v>
      </c>
      <c r="B16" s="3" t="s">
        <v>16</v>
      </c>
      <c r="C16" s="4" t="s">
        <v>70</v>
      </c>
      <c r="D16" s="5" t="s">
        <v>71</v>
      </c>
      <c r="E16" s="6" t="s">
        <v>49</v>
      </c>
      <c r="G16" t="s">
        <v>49</v>
      </c>
      <c r="I16" t="s">
        <v>49</v>
      </c>
      <c r="M16" t="s">
        <v>49</v>
      </c>
    </row>
    <row r="17" spans="1:14" x14ac:dyDescent="0.35">
      <c r="A17">
        <v>13</v>
      </c>
      <c r="B17" s="3" t="s">
        <v>17</v>
      </c>
      <c r="C17" s="4" t="s">
        <v>72</v>
      </c>
      <c r="D17" s="5" t="s">
        <v>73</v>
      </c>
      <c r="E17" s="6"/>
      <c r="G17" t="s">
        <v>49</v>
      </c>
      <c r="H17" t="s">
        <v>49</v>
      </c>
      <c r="I17" t="s">
        <v>49</v>
      </c>
      <c r="J17" t="s">
        <v>49</v>
      </c>
      <c r="K17" t="s">
        <v>49</v>
      </c>
      <c r="L17" t="s">
        <v>49</v>
      </c>
      <c r="M17" t="s">
        <v>49</v>
      </c>
      <c r="N17" t="s">
        <v>49</v>
      </c>
    </row>
    <row r="18" spans="1:14" x14ac:dyDescent="0.35">
      <c r="A18">
        <v>14</v>
      </c>
      <c r="B18" s="3" t="s">
        <v>18</v>
      </c>
      <c r="C18" s="4" t="s">
        <v>74</v>
      </c>
      <c r="D18" s="5" t="s">
        <v>75</v>
      </c>
      <c r="E18" s="6" t="s">
        <v>49</v>
      </c>
      <c r="G18" t="s">
        <v>49</v>
      </c>
      <c r="I18" t="s">
        <v>49</v>
      </c>
      <c r="K18" t="s">
        <v>49</v>
      </c>
      <c r="M18" t="s">
        <v>49</v>
      </c>
      <c r="N18" t="s">
        <v>49</v>
      </c>
    </row>
    <row r="19" spans="1:14" x14ac:dyDescent="0.35">
      <c r="A19">
        <v>15</v>
      </c>
      <c r="B19" s="3" t="s">
        <v>19</v>
      </c>
      <c r="C19" s="4" t="s">
        <v>76</v>
      </c>
      <c r="D19" s="5" t="s">
        <v>77</v>
      </c>
      <c r="E19" s="6"/>
      <c r="G19" t="s">
        <v>49</v>
      </c>
      <c r="I19" t="s">
        <v>49</v>
      </c>
      <c r="J19" t="s">
        <v>49</v>
      </c>
      <c r="K19" t="s">
        <v>49</v>
      </c>
      <c r="L19" t="s">
        <v>49</v>
      </c>
      <c r="M19" t="s">
        <v>49</v>
      </c>
    </row>
    <row r="20" spans="1:14" x14ac:dyDescent="0.35">
      <c r="A20">
        <v>16</v>
      </c>
      <c r="B20" s="3" t="s">
        <v>119</v>
      </c>
      <c r="C20" s="4" t="s">
        <v>79</v>
      </c>
      <c r="D20" s="5" t="s">
        <v>80</v>
      </c>
      <c r="E20" s="6"/>
      <c r="G20" t="s">
        <v>49</v>
      </c>
      <c r="H20" t="s">
        <v>49</v>
      </c>
      <c r="I20" t="s">
        <v>49</v>
      </c>
      <c r="L20" t="s">
        <v>49</v>
      </c>
      <c r="M20" t="s">
        <v>49</v>
      </c>
      <c r="N20" t="s">
        <v>49</v>
      </c>
    </row>
    <row r="21" spans="1:14" x14ac:dyDescent="0.35">
      <c r="A21">
        <v>17</v>
      </c>
      <c r="B21" s="7" t="s">
        <v>21</v>
      </c>
      <c r="C21" s="4" t="s">
        <v>81</v>
      </c>
      <c r="D21" s="5" t="s">
        <v>82</v>
      </c>
      <c r="E21" s="6"/>
      <c r="I21" t="s">
        <v>49</v>
      </c>
    </row>
    <row r="22" spans="1:14" x14ac:dyDescent="0.35">
      <c r="A22">
        <v>18</v>
      </c>
      <c r="B22" s="7" t="s">
        <v>118</v>
      </c>
      <c r="C22" s="4" t="s">
        <v>83</v>
      </c>
      <c r="D22" s="5" t="s">
        <v>84</v>
      </c>
      <c r="E22" s="6"/>
      <c r="H22" t="s">
        <v>49</v>
      </c>
      <c r="I22" t="s">
        <v>49</v>
      </c>
      <c r="J22" t="s">
        <v>49</v>
      </c>
      <c r="K22" t="s">
        <v>49</v>
      </c>
      <c r="L22" t="s">
        <v>49</v>
      </c>
      <c r="M22" t="s">
        <v>49</v>
      </c>
      <c r="N22" t="s">
        <v>49</v>
      </c>
    </row>
    <row r="23" spans="1:14" x14ac:dyDescent="0.35">
      <c r="A23">
        <v>19</v>
      </c>
      <c r="B23" s="7" t="s">
        <v>30</v>
      </c>
      <c r="C23" s="4" t="s">
        <v>85</v>
      </c>
      <c r="D23" s="5" t="s">
        <v>86</v>
      </c>
      <c r="E23" s="6"/>
      <c r="H23" t="s">
        <v>49</v>
      </c>
    </row>
    <row r="24" spans="1:14" x14ac:dyDescent="0.35">
      <c r="A24">
        <v>20</v>
      </c>
      <c r="B24" s="7" t="s">
        <v>28</v>
      </c>
      <c r="C24" s="4" t="s">
        <v>87</v>
      </c>
      <c r="D24" s="5" t="s">
        <v>88</v>
      </c>
      <c r="E24" s="6" t="s">
        <v>49</v>
      </c>
      <c r="H24" t="s">
        <v>49</v>
      </c>
      <c r="I24" t="s">
        <v>49</v>
      </c>
      <c r="L24" t="s">
        <v>49</v>
      </c>
    </row>
    <row r="25" spans="1:14" x14ac:dyDescent="0.35">
      <c r="A25">
        <v>21</v>
      </c>
      <c r="B25" s="7" t="s">
        <v>31</v>
      </c>
      <c r="C25" t="s">
        <v>89</v>
      </c>
      <c r="D25" s="5" t="s">
        <v>90</v>
      </c>
      <c r="J25" t="s">
        <v>49</v>
      </c>
      <c r="L25" t="s">
        <v>49</v>
      </c>
    </row>
    <row r="26" spans="1:14" x14ac:dyDescent="0.35">
      <c r="A26">
        <v>22</v>
      </c>
      <c r="B26" s="7" t="s">
        <v>91</v>
      </c>
      <c r="C26" t="s">
        <v>92</v>
      </c>
      <c r="D26" s="5" t="s">
        <v>90</v>
      </c>
      <c r="J26" t="s">
        <v>49</v>
      </c>
      <c r="L26" t="s">
        <v>49</v>
      </c>
      <c r="N26" t="s">
        <v>49</v>
      </c>
    </row>
    <row r="27" spans="1:14" x14ac:dyDescent="0.35">
      <c r="A27">
        <v>23</v>
      </c>
      <c r="B27" s="7" t="s">
        <v>102</v>
      </c>
      <c r="C27" s="4" t="s">
        <v>101</v>
      </c>
      <c r="D27" s="5" t="s">
        <v>104</v>
      </c>
      <c r="L27" t="s">
        <v>49</v>
      </c>
      <c r="M27" t="s">
        <v>49</v>
      </c>
      <c r="N27" t="s">
        <v>49</v>
      </c>
    </row>
    <row r="28" spans="1:14" x14ac:dyDescent="0.35">
      <c r="A28">
        <v>24</v>
      </c>
      <c r="B28" s="7" t="s">
        <v>106</v>
      </c>
      <c r="C28" s="4" t="s">
        <v>107</v>
      </c>
      <c r="D28" s="5" t="s">
        <v>108</v>
      </c>
      <c r="M28" t="s">
        <v>49</v>
      </c>
    </row>
    <row r="29" spans="1:14" x14ac:dyDescent="0.35">
      <c r="A29">
        <v>25</v>
      </c>
      <c r="B29" s="7" t="s">
        <v>109</v>
      </c>
      <c r="C29" s="4" t="s">
        <v>110</v>
      </c>
      <c r="D29" s="5" t="s">
        <v>111</v>
      </c>
      <c r="M29" t="s">
        <v>49</v>
      </c>
    </row>
    <row r="30" spans="1:14" x14ac:dyDescent="0.35">
      <c r="A30">
        <v>26</v>
      </c>
      <c r="B30" s="7" t="s">
        <v>112</v>
      </c>
      <c r="C30" s="4" t="s">
        <v>112</v>
      </c>
      <c r="D30" s="5" t="s">
        <v>113</v>
      </c>
      <c r="M30" t="s">
        <v>49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6"/>
  <sheetViews>
    <sheetView tabSelected="1" workbookViewId="0">
      <selection activeCell="K37" sqref="K37"/>
    </sheetView>
  </sheetViews>
  <sheetFormatPr baseColWidth="10" defaultRowHeight="14.5" x14ac:dyDescent="0.35"/>
  <cols>
    <col min="10" max="10" width="18.1796875" style="10" customWidth="1"/>
    <col min="11" max="11" width="40.453125" customWidth="1"/>
  </cols>
  <sheetData>
    <row r="1" spans="1:11" x14ac:dyDescent="0.35">
      <c r="A1" t="s">
        <v>0</v>
      </c>
      <c r="B1" t="s">
        <v>1</v>
      </c>
      <c r="C1" t="s">
        <v>4</v>
      </c>
      <c r="D1" t="s">
        <v>114</v>
      </c>
      <c r="E1" t="s">
        <v>93</v>
      </c>
      <c r="F1" t="s">
        <v>2</v>
      </c>
      <c r="G1" t="s">
        <v>3</v>
      </c>
      <c r="H1" t="s">
        <v>4</v>
      </c>
      <c r="I1" t="s">
        <v>5</v>
      </c>
      <c r="J1" s="10" t="s">
        <v>6</v>
      </c>
      <c r="K1" t="s">
        <v>7</v>
      </c>
    </row>
    <row r="2" spans="1:11" x14ac:dyDescent="0.35">
      <c r="A2">
        <v>16</v>
      </c>
      <c r="B2" s="12" t="s">
        <v>78</v>
      </c>
      <c r="C2">
        <v>1</v>
      </c>
      <c r="D2">
        <v>0.2</v>
      </c>
      <c r="E2" s="8">
        <v>44451</v>
      </c>
      <c r="F2">
        <v>2016</v>
      </c>
      <c r="G2" t="s">
        <v>9</v>
      </c>
      <c r="H2" s="1">
        <f t="shared" ref="H2:I46" si="0">C2/90</f>
        <v>1.1111111111111112E-2</v>
      </c>
      <c r="I2" s="1">
        <f t="shared" si="0"/>
        <v>2.2222222222222222E-3</v>
      </c>
      <c r="J2" s="10">
        <v>1</v>
      </c>
      <c r="K2" t="s">
        <v>10</v>
      </c>
    </row>
    <row r="3" spans="1:11" x14ac:dyDescent="0.35">
      <c r="A3">
        <v>10</v>
      </c>
      <c r="B3" t="s">
        <v>15</v>
      </c>
      <c r="C3">
        <v>4</v>
      </c>
      <c r="D3">
        <v>29</v>
      </c>
      <c r="E3" s="8">
        <v>44451</v>
      </c>
      <c r="F3">
        <v>2016</v>
      </c>
      <c r="G3" t="s">
        <v>9</v>
      </c>
      <c r="H3" s="1">
        <f t="shared" si="0"/>
        <v>4.4444444444444446E-2</v>
      </c>
      <c r="I3" s="1">
        <f t="shared" si="0"/>
        <v>0.32222222222222224</v>
      </c>
      <c r="J3" s="10">
        <f t="shared" ref="J3:J66" si="1">I3/H3</f>
        <v>7.25</v>
      </c>
      <c r="K3" t="s">
        <v>10</v>
      </c>
    </row>
    <row r="4" spans="1:11" x14ac:dyDescent="0.35">
      <c r="A4">
        <v>3</v>
      </c>
      <c r="B4" t="s">
        <v>12</v>
      </c>
      <c r="C4">
        <v>1</v>
      </c>
      <c r="D4">
        <v>939</v>
      </c>
      <c r="E4" s="8">
        <v>44451</v>
      </c>
      <c r="F4">
        <v>2016</v>
      </c>
      <c r="G4" t="s">
        <v>9</v>
      </c>
      <c r="H4" s="1">
        <f t="shared" si="0"/>
        <v>1.1111111111111112E-2</v>
      </c>
      <c r="I4" s="1">
        <f t="shared" si="0"/>
        <v>10.433333333333334</v>
      </c>
      <c r="J4" s="10">
        <f t="shared" si="1"/>
        <v>939</v>
      </c>
      <c r="K4" t="s">
        <v>10</v>
      </c>
    </row>
    <row r="5" spans="1:11" x14ac:dyDescent="0.35">
      <c r="A5">
        <v>1</v>
      </c>
      <c r="B5" t="s">
        <v>8</v>
      </c>
      <c r="C5">
        <v>25</v>
      </c>
      <c r="D5">
        <v>2020.7</v>
      </c>
      <c r="E5" s="8">
        <v>44451</v>
      </c>
      <c r="F5">
        <v>2016</v>
      </c>
      <c r="G5" t="s">
        <v>9</v>
      </c>
      <c r="H5" s="1">
        <f t="shared" si="0"/>
        <v>0.27777777777777779</v>
      </c>
      <c r="I5" s="1">
        <f t="shared" si="0"/>
        <v>22.452222222222222</v>
      </c>
      <c r="J5" s="10">
        <f t="shared" si="1"/>
        <v>80.827999999999989</v>
      </c>
      <c r="K5" t="s">
        <v>10</v>
      </c>
    </row>
    <row r="6" spans="1:11" x14ac:dyDescent="0.35">
      <c r="A6">
        <v>12</v>
      </c>
      <c r="B6" t="s">
        <v>16</v>
      </c>
      <c r="C6">
        <v>14</v>
      </c>
      <c r="D6">
        <v>267</v>
      </c>
      <c r="E6" s="8">
        <v>44451</v>
      </c>
      <c r="F6">
        <v>2016</v>
      </c>
      <c r="G6" t="s">
        <v>9</v>
      </c>
      <c r="H6" s="1">
        <f t="shared" si="0"/>
        <v>0.15555555555555556</v>
      </c>
      <c r="I6" s="1">
        <f t="shared" si="0"/>
        <v>2.9666666666666668</v>
      </c>
      <c r="J6" s="10">
        <f t="shared" si="1"/>
        <v>19.071428571428573</v>
      </c>
      <c r="K6" t="s">
        <v>10</v>
      </c>
    </row>
    <row r="7" spans="1:11" x14ac:dyDescent="0.35">
      <c r="A7">
        <v>2</v>
      </c>
      <c r="B7" t="s">
        <v>11</v>
      </c>
      <c r="C7">
        <v>366</v>
      </c>
      <c r="D7">
        <v>4683.3</v>
      </c>
      <c r="E7" s="8">
        <v>44451</v>
      </c>
      <c r="F7">
        <v>2016</v>
      </c>
      <c r="G7" t="s">
        <v>9</v>
      </c>
      <c r="H7" s="1">
        <f t="shared" si="0"/>
        <v>4.0666666666666664</v>
      </c>
      <c r="I7" s="1">
        <f t="shared" si="0"/>
        <v>52.036666666666669</v>
      </c>
      <c r="J7" s="10">
        <f t="shared" si="1"/>
        <v>12.795901639344264</v>
      </c>
      <c r="K7" t="s">
        <v>10</v>
      </c>
    </row>
    <row r="8" spans="1:11" x14ac:dyDescent="0.35">
      <c r="A8">
        <v>7</v>
      </c>
      <c r="B8" t="s">
        <v>14</v>
      </c>
      <c r="C8">
        <v>379</v>
      </c>
      <c r="D8">
        <v>2647.4</v>
      </c>
      <c r="E8" s="8">
        <v>44451</v>
      </c>
      <c r="F8">
        <v>2016</v>
      </c>
      <c r="G8" t="s">
        <v>9</v>
      </c>
      <c r="H8" s="1">
        <f t="shared" si="0"/>
        <v>4.2111111111111112</v>
      </c>
      <c r="I8" s="1">
        <f t="shared" si="0"/>
        <v>29.415555555555557</v>
      </c>
      <c r="J8" s="10">
        <f t="shared" si="1"/>
        <v>6.9852242744063329</v>
      </c>
      <c r="K8" t="s">
        <v>10</v>
      </c>
    </row>
    <row r="9" spans="1:11" x14ac:dyDescent="0.35">
      <c r="A9">
        <v>13</v>
      </c>
      <c r="B9" t="s">
        <v>17</v>
      </c>
      <c r="C9">
        <v>34</v>
      </c>
      <c r="D9">
        <v>845.3</v>
      </c>
      <c r="E9" s="8">
        <v>44451</v>
      </c>
      <c r="F9">
        <v>2016</v>
      </c>
      <c r="G9" t="s">
        <v>9</v>
      </c>
      <c r="H9" s="1">
        <f t="shared" si="0"/>
        <v>0.37777777777777777</v>
      </c>
      <c r="I9" s="1">
        <f t="shared" si="0"/>
        <v>9.3922222222222214</v>
      </c>
      <c r="J9" s="10">
        <f t="shared" si="1"/>
        <v>24.861764705882351</v>
      </c>
      <c r="K9" t="s">
        <v>10</v>
      </c>
    </row>
    <row r="10" spans="1:11" x14ac:dyDescent="0.35">
      <c r="A10">
        <v>5</v>
      </c>
      <c r="B10" t="s">
        <v>13</v>
      </c>
      <c r="C10">
        <v>4</v>
      </c>
      <c r="D10">
        <v>55</v>
      </c>
      <c r="E10" s="8">
        <v>44451</v>
      </c>
      <c r="F10">
        <v>2016</v>
      </c>
      <c r="G10" t="s">
        <v>9</v>
      </c>
      <c r="H10" s="1">
        <f t="shared" si="0"/>
        <v>4.4444444444444446E-2</v>
      </c>
      <c r="I10" s="1">
        <f t="shared" si="0"/>
        <v>0.61111111111111116</v>
      </c>
      <c r="J10" s="10">
        <f t="shared" si="1"/>
        <v>13.75</v>
      </c>
      <c r="K10" t="s">
        <v>10</v>
      </c>
    </row>
    <row r="11" spans="1:11" x14ac:dyDescent="0.35">
      <c r="A11">
        <v>14</v>
      </c>
      <c r="B11" t="s">
        <v>18</v>
      </c>
      <c r="C11">
        <v>6</v>
      </c>
      <c r="D11">
        <v>48</v>
      </c>
      <c r="E11" s="8">
        <v>44451</v>
      </c>
      <c r="F11">
        <v>2016</v>
      </c>
      <c r="G11" t="s">
        <v>9</v>
      </c>
      <c r="H11" s="1">
        <f t="shared" si="0"/>
        <v>6.6666666666666666E-2</v>
      </c>
      <c r="I11" s="1">
        <f t="shared" si="0"/>
        <v>0.53333333333333333</v>
      </c>
      <c r="J11" s="10">
        <f t="shared" si="1"/>
        <v>8</v>
      </c>
      <c r="K11" t="s">
        <v>10</v>
      </c>
    </row>
    <row r="12" spans="1:11" x14ac:dyDescent="0.35">
      <c r="A12">
        <v>15</v>
      </c>
      <c r="B12" t="s">
        <v>19</v>
      </c>
      <c r="C12">
        <v>1</v>
      </c>
      <c r="D12">
        <v>1285</v>
      </c>
      <c r="E12" s="8">
        <v>44451</v>
      </c>
      <c r="F12">
        <v>2016</v>
      </c>
      <c r="G12" t="s">
        <v>9</v>
      </c>
      <c r="H12" s="1">
        <f t="shared" si="0"/>
        <v>1.1111111111111112E-2</v>
      </c>
      <c r="I12" s="1">
        <f t="shared" si="0"/>
        <v>14.277777777777779</v>
      </c>
      <c r="J12" s="10">
        <f t="shared" si="1"/>
        <v>1285</v>
      </c>
      <c r="K12" t="s">
        <v>10</v>
      </c>
    </row>
    <row r="13" spans="1:11" x14ac:dyDescent="0.35">
      <c r="A13">
        <v>16</v>
      </c>
      <c r="B13" s="12" t="s">
        <v>78</v>
      </c>
      <c r="C13">
        <v>1</v>
      </c>
      <c r="D13">
        <v>0.5</v>
      </c>
      <c r="E13" s="9" t="s">
        <v>94</v>
      </c>
      <c r="F13">
        <v>2018</v>
      </c>
      <c r="G13" t="s">
        <v>9</v>
      </c>
      <c r="H13" s="1">
        <f t="shared" si="0"/>
        <v>1.1111111111111112E-2</v>
      </c>
      <c r="I13" s="1">
        <f t="shared" si="0"/>
        <v>5.5555555555555558E-3</v>
      </c>
      <c r="J13" s="10">
        <f t="shared" si="1"/>
        <v>0.5</v>
      </c>
      <c r="K13" t="s">
        <v>10</v>
      </c>
    </row>
    <row r="14" spans="1:11" x14ac:dyDescent="0.35">
      <c r="A14">
        <v>8</v>
      </c>
      <c r="B14" t="s">
        <v>20</v>
      </c>
      <c r="C14">
        <v>3</v>
      </c>
      <c r="D14">
        <v>45</v>
      </c>
      <c r="E14" s="9" t="s">
        <v>94</v>
      </c>
      <c r="F14">
        <v>2018</v>
      </c>
      <c r="G14" t="s">
        <v>9</v>
      </c>
      <c r="H14" s="1">
        <f t="shared" si="0"/>
        <v>3.3333333333333333E-2</v>
      </c>
      <c r="I14" s="1">
        <f t="shared" si="0"/>
        <v>0.5</v>
      </c>
      <c r="J14" s="10">
        <f t="shared" si="1"/>
        <v>15</v>
      </c>
      <c r="K14" t="s">
        <v>10</v>
      </c>
    </row>
    <row r="15" spans="1:11" x14ac:dyDescent="0.35">
      <c r="A15">
        <v>1</v>
      </c>
      <c r="B15" t="s">
        <v>8</v>
      </c>
      <c r="C15">
        <v>6</v>
      </c>
      <c r="D15">
        <v>501</v>
      </c>
      <c r="E15" s="9" t="s">
        <v>94</v>
      </c>
      <c r="F15">
        <v>2018</v>
      </c>
      <c r="G15" t="s">
        <v>9</v>
      </c>
      <c r="H15" s="1">
        <f t="shared" si="0"/>
        <v>6.6666666666666666E-2</v>
      </c>
      <c r="I15" s="1">
        <f t="shared" si="0"/>
        <v>5.5666666666666664</v>
      </c>
      <c r="J15" s="10">
        <f t="shared" si="1"/>
        <v>83.5</v>
      </c>
      <c r="K15" t="s">
        <v>10</v>
      </c>
    </row>
    <row r="16" spans="1:11" x14ac:dyDescent="0.35">
      <c r="A16">
        <v>12</v>
      </c>
      <c r="B16" t="s">
        <v>16</v>
      </c>
      <c r="C16">
        <v>3</v>
      </c>
      <c r="D16">
        <v>23</v>
      </c>
      <c r="E16" s="9" t="s">
        <v>94</v>
      </c>
      <c r="F16">
        <v>2018</v>
      </c>
      <c r="G16" t="s">
        <v>9</v>
      </c>
      <c r="H16" s="1">
        <f t="shared" si="0"/>
        <v>3.3333333333333333E-2</v>
      </c>
      <c r="I16" s="1">
        <f t="shared" si="0"/>
        <v>0.25555555555555554</v>
      </c>
      <c r="J16" s="10">
        <f t="shared" si="1"/>
        <v>7.6666666666666661</v>
      </c>
      <c r="K16" t="s">
        <v>10</v>
      </c>
    </row>
    <row r="17" spans="1:11" x14ac:dyDescent="0.35">
      <c r="A17">
        <v>2</v>
      </c>
      <c r="B17" t="s">
        <v>11</v>
      </c>
      <c r="C17">
        <v>1163</v>
      </c>
      <c r="D17">
        <v>11998</v>
      </c>
      <c r="E17" s="9" t="s">
        <v>94</v>
      </c>
      <c r="F17">
        <v>2018</v>
      </c>
      <c r="G17" t="s">
        <v>9</v>
      </c>
      <c r="H17" s="1">
        <f t="shared" si="0"/>
        <v>12.922222222222222</v>
      </c>
      <c r="I17" s="1">
        <f t="shared" si="0"/>
        <v>133.3111111111111</v>
      </c>
      <c r="J17" s="10">
        <f t="shared" si="1"/>
        <v>10.316423043852106</v>
      </c>
      <c r="K17" t="s">
        <v>10</v>
      </c>
    </row>
    <row r="18" spans="1:11" x14ac:dyDescent="0.35">
      <c r="A18">
        <v>17</v>
      </c>
      <c r="B18" t="s">
        <v>21</v>
      </c>
      <c r="C18">
        <v>2</v>
      </c>
      <c r="D18">
        <v>5441</v>
      </c>
      <c r="E18" s="9" t="s">
        <v>94</v>
      </c>
      <c r="F18">
        <v>2018</v>
      </c>
      <c r="G18" t="s">
        <v>9</v>
      </c>
      <c r="H18" s="1">
        <f t="shared" si="0"/>
        <v>2.2222222222222223E-2</v>
      </c>
      <c r="I18" s="1">
        <f t="shared" si="0"/>
        <v>60.455555555555556</v>
      </c>
      <c r="J18" s="10">
        <f t="shared" si="1"/>
        <v>2720.5</v>
      </c>
      <c r="K18" t="s">
        <v>10</v>
      </c>
    </row>
    <row r="19" spans="1:11" x14ac:dyDescent="0.35">
      <c r="A19">
        <v>7</v>
      </c>
      <c r="B19" t="s">
        <v>14</v>
      </c>
      <c r="C19">
        <v>372</v>
      </c>
      <c r="D19">
        <v>3343.5</v>
      </c>
      <c r="E19" s="9" t="s">
        <v>94</v>
      </c>
      <c r="F19">
        <v>2018</v>
      </c>
      <c r="G19" t="s">
        <v>9</v>
      </c>
      <c r="H19" s="1">
        <f t="shared" si="0"/>
        <v>4.1333333333333337</v>
      </c>
      <c r="I19" s="1">
        <f t="shared" si="0"/>
        <v>37.15</v>
      </c>
      <c r="J19" s="10">
        <f t="shared" si="1"/>
        <v>8.9879032258064502</v>
      </c>
      <c r="K19" t="s">
        <v>10</v>
      </c>
    </row>
    <row r="20" spans="1:11" x14ac:dyDescent="0.35">
      <c r="A20">
        <v>13</v>
      </c>
      <c r="B20" t="s">
        <v>17</v>
      </c>
      <c r="C20">
        <v>40</v>
      </c>
      <c r="D20">
        <v>3020</v>
      </c>
      <c r="E20" s="9" t="s">
        <v>94</v>
      </c>
      <c r="F20">
        <v>2018</v>
      </c>
      <c r="G20" t="s">
        <v>9</v>
      </c>
      <c r="H20" s="1">
        <f t="shared" si="0"/>
        <v>0.44444444444444442</v>
      </c>
      <c r="I20" s="1">
        <f t="shared" si="0"/>
        <v>33.555555555555557</v>
      </c>
      <c r="J20" s="10">
        <f t="shared" si="1"/>
        <v>75.500000000000014</v>
      </c>
      <c r="K20" t="s">
        <v>10</v>
      </c>
    </row>
    <row r="21" spans="1:11" x14ac:dyDescent="0.35">
      <c r="A21">
        <v>5</v>
      </c>
      <c r="B21" t="s">
        <v>13</v>
      </c>
      <c r="C21">
        <v>1</v>
      </c>
      <c r="D21">
        <v>6</v>
      </c>
      <c r="E21" s="9" t="s">
        <v>94</v>
      </c>
      <c r="F21">
        <v>2018</v>
      </c>
      <c r="G21" t="s">
        <v>9</v>
      </c>
      <c r="H21" s="1">
        <f t="shared" si="0"/>
        <v>1.1111111111111112E-2</v>
      </c>
      <c r="I21" s="1">
        <f t="shared" si="0"/>
        <v>6.6666666666666666E-2</v>
      </c>
      <c r="J21" s="10">
        <f t="shared" si="1"/>
        <v>6</v>
      </c>
      <c r="K21" t="s">
        <v>10</v>
      </c>
    </row>
    <row r="22" spans="1:11" x14ac:dyDescent="0.35">
      <c r="A22">
        <v>14</v>
      </c>
      <c r="B22" t="s">
        <v>18</v>
      </c>
      <c r="C22">
        <v>5</v>
      </c>
      <c r="D22">
        <v>28</v>
      </c>
      <c r="E22" s="9" t="s">
        <v>94</v>
      </c>
      <c r="F22">
        <v>2018</v>
      </c>
      <c r="G22" t="s">
        <v>9</v>
      </c>
      <c r="H22" s="1">
        <f t="shared" si="0"/>
        <v>5.5555555555555552E-2</v>
      </c>
      <c r="I22" s="1">
        <f t="shared" si="0"/>
        <v>0.31111111111111112</v>
      </c>
      <c r="J22" s="10">
        <f t="shared" si="1"/>
        <v>5.6000000000000005</v>
      </c>
      <c r="K22" t="s">
        <v>10</v>
      </c>
    </row>
    <row r="23" spans="1:11" x14ac:dyDescent="0.35">
      <c r="A23">
        <v>15</v>
      </c>
      <c r="B23" t="s">
        <v>19</v>
      </c>
      <c r="C23">
        <v>1</v>
      </c>
      <c r="D23">
        <v>750</v>
      </c>
      <c r="E23" s="9" t="s">
        <v>94</v>
      </c>
      <c r="F23">
        <v>2018</v>
      </c>
      <c r="G23" t="s">
        <v>9</v>
      </c>
      <c r="H23" s="1">
        <f t="shared" si="0"/>
        <v>1.1111111111111112E-2</v>
      </c>
      <c r="I23" s="1">
        <f t="shared" si="0"/>
        <v>8.3333333333333339</v>
      </c>
      <c r="J23" s="10">
        <f t="shared" si="1"/>
        <v>750</v>
      </c>
      <c r="K23" t="s">
        <v>10</v>
      </c>
    </row>
    <row r="24" spans="1:11" x14ac:dyDescent="0.35">
      <c r="A24">
        <v>10</v>
      </c>
      <c r="B24" t="s">
        <v>15</v>
      </c>
      <c r="C24">
        <v>9</v>
      </c>
      <c r="D24">
        <v>10</v>
      </c>
      <c r="E24" s="8">
        <v>44448</v>
      </c>
      <c r="F24">
        <v>2020</v>
      </c>
      <c r="G24" t="s">
        <v>9</v>
      </c>
      <c r="H24" s="1">
        <f t="shared" si="0"/>
        <v>0.1</v>
      </c>
      <c r="I24" s="1">
        <f t="shared" si="0"/>
        <v>0.1111111111111111</v>
      </c>
      <c r="J24" s="10">
        <f t="shared" si="1"/>
        <v>1.1111111111111109</v>
      </c>
      <c r="K24" t="s">
        <v>10</v>
      </c>
    </row>
    <row r="25" spans="1:11" x14ac:dyDescent="0.35">
      <c r="A25">
        <v>3</v>
      </c>
      <c r="B25" t="s">
        <v>22</v>
      </c>
      <c r="C25">
        <v>2</v>
      </c>
      <c r="D25">
        <v>8</v>
      </c>
      <c r="E25" s="8">
        <v>44448</v>
      </c>
      <c r="F25">
        <v>2020</v>
      </c>
      <c r="G25" t="s">
        <v>9</v>
      </c>
      <c r="H25" s="1">
        <f t="shared" si="0"/>
        <v>2.2222222222222223E-2</v>
      </c>
      <c r="I25" s="1">
        <f t="shared" si="0"/>
        <v>8.8888888888888892E-2</v>
      </c>
      <c r="J25" s="10">
        <f t="shared" si="1"/>
        <v>4</v>
      </c>
      <c r="K25" t="s">
        <v>10</v>
      </c>
    </row>
    <row r="26" spans="1:11" x14ac:dyDescent="0.35">
      <c r="A26">
        <v>1</v>
      </c>
      <c r="B26" t="s">
        <v>8</v>
      </c>
      <c r="C26">
        <v>45</v>
      </c>
      <c r="D26">
        <v>4387</v>
      </c>
      <c r="E26" s="8">
        <v>44448</v>
      </c>
      <c r="F26">
        <v>2020</v>
      </c>
      <c r="G26" t="s">
        <v>9</v>
      </c>
      <c r="H26" s="1">
        <f t="shared" si="0"/>
        <v>0.5</v>
      </c>
      <c r="I26" s="1">
        <f t="shared" si="0"/>
        <v>48.744444444444447</v>
      </c>
      <c r="J26" s="10">
        <f t="shared" si="1"/>
        <v>97.488888888888894</v>
      </c>
      <c r="K26" t="s">
        <v>10</v>
      </c>
    </row>
    <row r="27" spans="1:11" x14ac:dyDescent="0.35">
      <c r="A27">
        <v>18</v>
      </c>
      <c r="B27" t="s">
        <v>121</v>
      </c>
      <c r="C27">
        <v>1</v>
      </c>
      <c r="D27">
        <v>583</v>
      </c>
      <c r="E27" s="8">
        <v>44448</v>
      </c>
      <c r="F27">
        <v>2020</v>
      </c>
      <c r="G27" t="s">
        <v>9</v>
      </c>
      <c r="H27" s="1">
        <f t="shared" si="0"/>
        <v>1.1111111111111112E-2</v>
      </c>
      <c r="I27" s="1">
        <f t="shared" si="0"/>
        <v>6.4777777777777779</v>
      </c>
      <c r="J27" s="10">
        <f t="shared" si="1"/>
        <v>583</v>
      </c>
      <c r="K27" t="s">
        <v>10</v>
      </c>
    </row>
    <row r="28" spans="1:11" x14ac:dyDescent="0.35">
      <c r="A28">
        <v>2</v>
      </c>
      <c r="B28" t="s">
        <v>11</v>
      </c>
      <c r="C28">
        <v>369</v>
      </c>
      <c r="D28">
        <v>3944</v>
      </c>
      <c r="E28" s="8">
        <v>44448</v>
      </c>
      <c r="F28">
        <v>2020</v>
      </c>
      <c r="G28" t="s">
        <v>9</v>
      </c>
      <c r="H28" s="1">
        <f t="shared" si="0"/>
        <v>4.0999999999999996</v>
      </c>
      <c r="I28" s="1">
        <f t="shared" si="0"/>
        <v>43.822222222222223</v>
      </c>
      <c r="J28" s="10">
        <f t="shared" si="1"/>
        <v>10.688346883468835</v>
      </c>
      <c r="K28" t="s">
        <v>10</v>
      </c>
    </row>
    <row r="29" spans="1:11" x14ac:dyDescent="0.35">
      <c r="A29">
        <v>11</v>
      </c>
      <c r="B29" t="s">
        <v>23</v>
      </c>
      <c r="C29">
        <v>4</v>
      </c>
      <c r="D29">
        <v>17</v>
      </c>
      <c r="E29" s="8">
        <v>44448</v>
      </c>
      <c r="F29">
        <v>2020</v>
      </c>
      <c r="G29" t="s">
        <v>9</v>
      </c>
      <c r="H29" s="1">
        <f t="shared" si="0"/>
        <v>4.4444444444444446E-2</v>
      </c>
      <c r="I29" s="1">
        <f t="shared" si="0"/>
        <v>0.18888888888888888</v>
      </c>
      <c r="J29" s="10">
        <f t="shared" si="1"/>
        <v>4.25</v>
      </c>
      <c r="K29" t="s">
        <v>10</v>
      </c>
    </row>
    <row r="30" spans="1:11" x14ac:dyDescent="0.35">
      <c r="A30">
        <v>7</v>
      </c>
      <c r="B30" t="s">
        <v>14</v>
      </c>
      <c r="C30">
        <v>324</v>
      </c>
      <c r="D30">
        <v>3847</v>
      </c>
      <c r="E30" s="8">
        <v>44448</v>
      </c>
      <c r="F30">
        <v>2020</v>
      </c>
      <c r="G30" t="s">
        <v>9</v>
      </c>
      <c r="H30" s="1">
        <f t="shared" si="0"/>
        <v>3.6</v>
      </c>
      <c r="I30" s="1">
        <f t="shared" si="0"/>
        <v>42.744444444444447</v>
      </c>
      <c r="J30" s="10">
        <f t="shared" si="1"/>
        <v>11.873456790123457</v>
      </c>
      <c r="K30" t="s">
        <v>10</v>
      </c>
    </row>
    <row r="31" spans="1:11" x14ac:dyDescent="0.35">
      <c r="A31">
        <v>13</v>
      </c>
      <c r="B31" t="s">
        <v>17</v>
      </c>
      <c r="C31">
        <v>55</v>
      </c>
      <c r="D31">
        <v>922</v>
      </c>
      <c r="E31" s="8">
        <v>44448</v>
      </c>
      <c r="F31">
        <v>2020</v>
      </c>
      <c r="G31" t="s">
        <v>9</v>
      </c>
      <c r="H31" s="1">
        <f t="shared" si="0"/>
        <v>0.61111111111111116</v>
      </c>
      <c r="I31" s="1">
        <f t="shared" si="0"/>
        <v>10.244444444444444</v>
      </c>
      <c r="J31" s="10">
        <f t="shared" si="1"/>
        <v>16.763636363636362</v>
      </c>
      <c r="K31" t="s">
        <v>10</v>
      </c>
    </row>
    <row r="32" spans="1:11" x14ac:dyDescent="0.35">
      <c r="A32">
        <v>5</v>
      </c>
      <c r="B32" t="s">
        <v>13</v>
      </c>
      <c r="C32">
        <v>2</v>
      </c>
      <c r="D32">
        <v>5</v>
      </c>
      <c r="E32" s="8">
        <v>44448</v>
      </c>
      <c r="F32">
        <v>2020</v>
      </c>
      <c r="G32" t="s">
        <v>9</v>
      </c>
      <c r="H32" s="1">
        <f t="shared" si="0"/>
        <v>2.2222222222222223E-2</v>
      </c>
      <c r="I32" s="1">
        <f t="shared" si="0"/>
        <v>5.5555555555555552E-2</v>
      </c>
      <c r="J32" s="10">
        <f t="shared" si="1"/>
        <v>2.4999999999999996</v>
      </c>
      <c r="K32" t="s">
        <v>10</v>
      </c>
    </row>
    <row r="33" spans="1:11" x14ac:dyDescent="0.35">
      <c r="A33">
        <v>14</v>
      </c>
      <c r="B33" t="s">
        <v>18</v>
      </c>
      <c r="C33">
        <v>10</v>
      </c>
      <c r="D33">
        <v>55</v>
      </c>
      <c r="E33" s="8">
        <v>44448</v>
      </c>
      <c r="F33">
        <v>2020</v>
      </c>
      <c r="G33" t="s">
        <v>9</v>
      </c>
      <c r="H33" s="1">
        <f t="shared" si="0"/>
        <v>0.1111111111111111</v>
      </c>
      <c r="I33" s="1">
        <f t="shared" si="0"/>
        <v>0.61111111111111116</v>
      </c>
      <c r="J33" s="10">
        <f t="shared" si="1"/>
        <v>5.5000000000000009</v>
      </c>
      <c r="K33" t="s">
        <v>10</v>
      </c>
    </row>
    <row r="34" spans="1:11" x14ac:dyDescent="0.35">
      <c r="A34">
        <v>15</v>
      </c>
      <c r="B34" t="s">
        <v>19</v>
      </c>
      <c r="C34">
        <v>3</v>
      </c>
      <c r="D34">
        <v>2875</v>
      </c>
      <c r="E34" s="8">
        <v>44448</v>
      </c>
      <c r="F34">
        <v>2020</v>
      </c>
      <c r="G34" t="s">
        <v>9</v>
      </c>
      <c r="H34" s="1">
        <f t="shared" si="0"/>
        <v>3.3333333333333333E-2</v>
      </c>
      <c r="I34" s="1">
        <f t="shared" si="0"/>
        <v>31.944444444444443</v>
      </c>
      <c r="J34" s="10">
        <f t="shared" si="1"/>
        <v>958.33333333333326</v>
      </c>
      <c r="K34" t="s">
        <v>10</v>
      </c>
    </row>
    <row r="35" spans="1:11" x14ac:dyDescent="0.35">
      <c r="A35">
        <v>16</v>
      </c>
      <c r="B35" s="12" t="s">
        <v>78</v>
      </c>
      <c r="C35">
        <v>6</v>
      </c>
      <c r="D35">
        <v>7</v>
      </c>
      <c r="E35" s="8" t="s">
        <v>115</v>
      </c>
      <c r="F35">
        <v>2022</v>
      </c>
      <c r="G35" t="s">
        <v>9</v>
      </c>
      <c r="H35" s="1">
        <f t="shared" si="0"/>
        <v>6.6666666666666666E-2</v>
      </c>
      <c r="I35" s="1">
        <f t="shared" si="0"/>
        <v>7.7777777777777779E-2</v>
      </c>
      <c r="J35" s="10">
        <f t="shared" si="1"/>
        <v>1.1666666666666667</v>
      </c>
      <c r="K35" t="s">
        <v>10</v>
      </c>
    </row>
    <row r="36" spans="1:11" x14ac:dyDescent="0.35">
      <c r="A36">
        <v>26</v>
      </c>
      <c r="B36" t="s">
        <v>112</v>
      </c>
      <c r="C36">
        <v>1</v>
      </c>
      <c r="D36">
        <v>3.4</v>
      </c>
      <c r="E36" s="8" t="s">
        <v>115</v>
      </c>
      <c r="F36">
        <v>2022</v>
      </c>
      <c r="G36" t="s">
        <v>9</v>
      </c>
      <c r="H36" s="1">
        <f t="shared" si="0"/>
        <v>1.1111111111111112E-2</v>
      </c>
      <c r="I36" s="1">
        <f t="shared" si="0"/>
        <v>3.7777777777777778E-2</v>
      </c>
      <c r="J36" s="10">
        <f t="shared" si="1"/>
        <v>3.4</v>
      </c>
      <c r="K36" t="s">
        <v>10</v>
      </c>
    </row>
    <row r="37" spans="1:11" x14ac:dyDescent="0.35">
      <c r="A37">
        <v>10</v>
      </c>
      <c r="B37" t="s">
        <v>15</v>
      </c>
      <c r="C37">
        <v>1</v>
      </c>
      <c r="D37">
        <v>0.75</v>
      </c>
      <c r="E37" s="8" t="s">
        <v>115</v>
      </c>
      <c r="F37">
        <v>2022</v>
      </c>
      <c r="G37" t="s">
        <v>9</v>
      </c>
      <c r="H37" s="1">
        <f t="shared" si="0"/>
        <v>1.1111111111111112E-2</v>
      </c>
      <c r="I37" s="1">
        <f t="shared" si="0"/>
        <v>8.3333333333333332E-3</v>
      </c>
      <c r="J37" s="10">
        <f t="shared" si="1"/>
        <v>0.75</v>
      </c>
      <c r="K37" t="s">
        <v>10</v>
      </c>
    </row>
    <row r="38" spans="1:11" x14ac:dyDescent="0.35">
      <c r="A38">
        <v>1</v>
      </c>
      <c r="B38" t="s">
        <v>8</v>
      </c>
      <c r="C38">
        <v>53</v>
      </c>
      <c r="D38">
        <v>5488.5999999999995</v>
      </c>
      <c r="E38" s="8" t="s">
        <v>115</v>
      </c>
      <c r="F38">
        <v>2022</v>
      </c>
      <c r="G38" t="s">
        <v>9</v>
      </c>
      <c r="H38" s="1">
        <f t="shared" si="0"/>
        <v>0.58888888888888891</v>
      </c>
      <c r="I38" s="1">
        <f t="shared" si="0"/>
        <v>60.984444444444435</v>
      </c>
      <c r="J38" s="10">
        <f t="shared" si="1"/>
        <v>103.55849056603772</v>
      </c>
      <c r="K38" t="s">
        <v>10</v>
      </c>
    </row>
    <row r="39" spans="1:11" x14ac:dyDescent="0.35">
      <c r="A39">
        <v>12</v>
      </c>
      <c r="B39" t="s">
        <v>16</v>
      </c>
      <c r="C39">
        <v>3</v>
      </c>
      <c r="D39">
        <v>27.1</v>
      </c>
      <c r="E39" s="8" t="s">
        <v>115</v>
      </c>
      <c r="F39">
        <v>2022</v>
      </c>
      <c r="G39" t="s">
        <v>9</v>
      </c>
      <c r="H39" s="1">
        <f t="shared" si="0"/>
        <v>3.3333333333333333E-2</v>
      </c>
      <c r="I39" s="1">
        <f t="shared" si="0"/>
        <v>0.30111111111111111</v>
      </c>
      <c r="J39" s="10">
        <f t="shared" si="1"/>
        <v>9.0333333333333332</v>
      </c>
      <c r="K39" t="s">
        <v>10</v>
      </c>
    </row>
    <row r="40" spans="1:11" x14ac:dyDescent="0.35">
      <c r="A40">
        <v>25</v>
      </c>
      <c r="B40" t="s">
        <v>109</v>
      </c>
      <c r="C40">
        <v>13</v>
      </c>
      <c r="D40">
        <v>57.699999999999996</v>
      </c>
      <c r="E40" s="8" t="s">
        <v>115</v>
      </c>
      <c r="F40">
        <v>2022</v>
      </c>
      <c r="G40" t="s">
        <v>9</v>
      </c>
      <c r="H40" s="1">
        <f t="shared" si="0"/>
        <v>0.14444444444444443</v>
      </c>
      <c r="I40" s="1">
        <f t="shared" si="0"/>
        <v>0.64111111111111108</v>
      </c>
      <c r="J40" s="10">
        <f t="shared" si="1"/>
        <v>4.4384615384615387</v>
      </c>
      <c r="K40" t="s">
        <v>10</v>
      </c>
    </row>
    <row r="41" spans="1:11" x14ac:dyDescent="0.35">
      <c r="A41">
        <v>2</v>
      </c>
      <c r="B41" t="s">
        <v>11</v>
      </c>
      <c r="C41">
        <v>1701</v>
      </c>
      <c r="D41">
        <v>7612.14</v>
      </c>
      <c r="E41" s="8" t="s">
        <v>115</v>
      </c>
      <c r="F41">
        <v>2022</v>
      </c>
      <c r="G41" t="s">
        <v>9</v>
      </c>
      <c r="H41" s="1">
        <f t="shared" si="0"/>
        <v>18.899999999999999</v>
      </c>
      <c r="I41" s="1">
        <f t="shared" si="0"/>
        <v>84.579333333333338</v>
      </c>
      <c r="J41" s="10">
        <f t="shared" si="1"/>
        <v>4.4750970017636691</v>
      </c>
      <c r="K41" t="s">
        <v>10</v>
      </c>
    </row>
    <row r="42" spans="1:11" x14ac:dyDescent="0.35">
      <c r="A42">
        <v>7</v>
      </c>
      <c r="B42" t="s">
        <v>14</v>
      </c>
      <c r="C42">
        <v>265</v>
      </c>
      <c r="D42">
        <v>1751.0200000000009</v>
      </c>
      <c r="E42" s="8" t="s">
        <v>115</v>
      </c>
      <c r="F42">
        <v>2022</v>
      </c>
      <c r="G42" t="s">
        <v>9</v>
      </c>
      <c r="H42" s="1">
        <f t="shared" si="0"/>
        <v>2.9444444444444446</v>
      </c>
      <c r="I42" s="1">
        <f t="shared" si="0"/>
        <v>19.455777777777786</v>
      </c>
      <c r="J42" s="10">
        <f t="shared" si="1"/>
        <v>6.6076226415094368</v>
      </c>
      <c r="K42" t="s">
        <v>10</v>
      </c>
    </row>
    <row r="43" spans="1:11" x14ac:dyDescent="0.35">
      <c r="A43">
        <v>23</v>
      </c>
      <c r="B43" t="s">
        <v>102</v>
      </c>
      <c r="C43">
        <v>23</v>
      </c>
      <c r="D43">
        <v>334.1</v>
      </c>
      <c r="E43" s="8" t="s">
        <v>115</v>
      </c>
      <c r="F43">
        <v>2022</v>
      </c>
      <c r="G43" t="s">
        <v>9</v>
      </c>
      <c r="H43" s="1">
        <f t="shared" si="0"/>
        <v>0.25555555555555554</v>
      </c>
      <c r="I43" s="1">
        <f t="shared" si="0"/>
        <v>3.7122222222222225</v>
      </c>
      <c r="J43" s="10">
        <f t="shared" si="1"/>
        <v>14.526086956521741</v>
      </c>
      <c r="K43" t="s">
        <v>10</v>
      </c>
    </row>
    <row r="44" spans="1:11" x14ac:dyDescent="0.35">
      <c r="A44">
        <v>13</v>
      </c>
      <c r="B44" t="s">
        <v>17</v>
      </c>
      <c r="C44">
        <v>22</v>
      </c>
      <c r="D44">
        <v>6426.8</v>
      </c>
      <c r="E44" s="8" t="s">
        <v>115</v>
      </c>
      <c r="F44">
        <v>2022</v>
      </c>
      <c r="G44" t="s">
        <v>9</v>
      </c>
      <c r="H44" s="1">
        <f t="shared" si="0"/>
        <v>0.24444444444444444</v>
      </c>
      <c r="I44" s="1">
        <f t="shared" si="0"/>
        <v>71.408888888888896</v>
      </c>
      <c r="J44" s="10">
        <f t="shared" si="1"/>
        <v>292.12727272727278</v>
      </c>
      <c r="K44" t="s">
        <v>10</v>
      </c>
    </row>
    <row r="45" spans="1:11" x14ac:dyDescent="0.35">
      <c r="A45">
        <v>14</v>
      </c>
      <c r="B45" t="s">
        <v>18</v>
      </c>
      <c r="C45">
        <v>36</v>
      </c>
      <c r="D45">
        <v>177.70000000000007</v>
      </c>
      <c r="E45" s="8" t="s">
        <v>115</v>
      </c>
      <c r="F45">
        <v>2022</v>
      </c>
      <c r="G45" t="s">
        <v>9</v>
      </c>
      <c r="H45" s="1">
        <f t="shared" si="0"/>
        <v>0.4</v>
      </c>
      <c r="I45" s="1">
        <f t="shared" si="0"/>
        <v>1.9744444444444453</v>
      </c>
      <c r="J45" s="10">
        <f t="shared" si="1"/>
        <v>4.9361111111111127</v>
      </c>
      <c r="K45" t="s">
        <v>10</v>
      </c>
    </row>
    <row r="46" spans="1:11" x14ac:dyDescent="0.35">
      <c r="A46">
        <v>15</v>
      </c>
      <c r="B46" t="s">
        <v>19</v>
      </c>
      <c r="C46">
        <v>3</v>
      </c>
      <c r="D46">
        <v>4161</v>
      </c>
      <c r="E46" s="8" t="s">
        <v>115</v>
      </c>
      <c r="F46">
        <v>2022</v>
      </c>
      <c r="G46" t="s">
        <v>9</v>
      </c>
      <c r="H46" s="1">
        <f t="shared" si="0"/>
        <v>3.3333333333333333E-2</v>
      </c>
      <c r="I46" s="1">
        <f t="shared" si="0"/>
        <v>46.233333333333334</v>
      </c>
      <c r="J46" s="10">
        <f t="shared" si="1"/>
        <v>1387</v>
      </c>
      <c r="K46" t="s">
        <v>10</v>
      </c>
    </row>
    <row r="47" spans="1:11" x14ac:dyDescent="0.35">
      <c r="A47">
        <v>8</v>
      </c>
      <c r="B47" t="s">
        <v>20</v>
      </c>
      <c r="E47" s="9" t="s">
        <v>95</v>
      </c>
      <c r="F47">
        <v>2001</v>
      </c>
      <c r="G47" t="s">
        <v>24</v>
      </c>
      <c r="H47" s="1">
        <v>0.43</v>
      </c>
      <c r="I47" s="1">
        <v>54.1</v>
      </c>
      <c r="J47" s="10">
        <f t="shared" si="1"/>
        <v>125.81395348837209</v>
      </c>
      <c r="K47" t="s">
        <v>25</v>
      </c>
    </row>
    <row r="48" spans="1:11" x14ac:dyDescent="0.35">
      <c r="A48">
        <v>10</v>
      </c>
      <c r="B48" t="s">
        <v>15</v>
      </c>
      <c r="E48" s="9" t="s">
        <v>95</v>
      </c>
      <c r="F48">
        <v>2001</v>
      </c>
      <c r="G48" t="s">
        <v>24</v>
      </c>
      <c r="H48" s="1">
        <v>0.76</v>
      </c>
      <c r="I48" s="1">
        <v>9.6999999999999993</v>
      </c>
      <c r="J48" s="10">
        <f t="shared" si="1"/>
        <v>12.763157894736841</v>
      </c>
      <c r="K48" t="s">
        <v>25</v>
      </c>
    </row>
    <row r="49" spans="1:11" x14ac:dyDescent="0.35">
      <c r="A49">
        <v>3</v>
      </c>
      <c r="B49" t="s">
        <v>22</v>
      </c>
      <c r="E49" s="9" t="s">
        <v>95</v>
      </c>
      <c r="F49">
        <v>2001</v>
      </c>
      <c r="G49" t="s">
        <v>24</v>
      </c>
      <c r="H49" s="1">
        <v>3.24</v>
      </c>
      <c r="I49" s="1">
        <v>923.3</v>
      </c>
      <c r="J49" s="10">
        <f t="shared" si="1"/>
        <v>284.96913580246911</v>
      </c>
      <c r="K49" t="s">
        <v>25</v>
      </c>
    </row>
    <row r="50" spans="1:11" x14ac:dyDescent="0.35">
      <c r="A50">
        <v>20</v>
      </c>
      <c r="B50" t="s">
        <v>28</v>
      </c>
      <c r="E50" s="9" t="s">
        <v>95</v>
      </c>
      <c r="F50">
        <v>2001</v>
      </c>
      <c r="G50" t="s">
        <v>24</v>
      </c>
      <c r="H50" s="1">
        <v>0.11</v>
      </c>
      <c r="I50" s="1">
        <v>2.4</v>
      </c>
      <c r="J50" s="10">
        <f t="shared" si="1"/>
        <v>21.818181818181817</v>
      </c>
      <c r="K50" t="s">
        <v>25</v>
      </c>
    </row>
    <row r="51" spans="1:11" x14ac:dyDescent="0.35">
      <c r="A51">
        <v>12</v>
      </c>
      <c r="B51" t="s">
        <v>16</v>
      </c>
      <c r="E51" s="9" t="s">
        <v>95</v>
      </c>
      <c r="F51">
        <v>2001</v>
      </c>
      <c r="G51" t="s">
        <v>24</v>
      </c>
      <c r="H51" s="1">
        <v>0.06</v>
      </c>
      <c r="I51" s="1">
        <v>0.1</v>
      </c>
      <c r="J51" s="10">
        <f t="shared" si="1"/>
        <v>1.6666666666666667</v>
      </c>
      <c r="K51" t="s">
        <v>25</v>
      </c>
    </row>
    <row r="52" spans="1:11" x14ac:dyDescent="0.35">
      <c r="A52">
        <v>2</v>
      </c>
      <c r="B52" t="s">
        <v>11</v>
      </c>
      <c r="E52" s="9" t="s">
        <v>95</v>
      </c>
      <c r="F52">
        <v>2001</v>
      </c>
      <c r="G52" t="s">
        <v>24</v>
      </c>
      <c r="H52" s="1">
        <v>138.38</v>
      </c>
      <c r="I52" s="1">
        <v>2120</v>
      </c>
      <c r="J52" s="10">
        <f t="shared" si="1"/>
        <v>15.320132967191791</v>
      </c>
      <c r="K52" t="s">
        <v>25</v>
      </c>
    </row>
    <row r="53" spans="1:11" x14ac:dyDescent="0.35">
      <c r="A53">
        <v>11</v>
      </c>
      <c r="B53" t="s">
        <v>23</v>
      </c>
      <c r="E53" s="9" t="s">
        <v>95</v>
      </c>
      <c r="F53">
        <v>2001</v>
      </c>
      <c r="G53" t="s">
        <v>24</v>
      </c>
      <c r="H53" s="1">
        <v>3.55</v>
      </c>
      <c r="I53" s="1">
        <v>625.79999999999995</v>
      </c>
      <c r="J53" s="10">
        <f t="shared" si="1"/>
        <v>176.28169014084506</v>
      </c>
      <c r="K53" t="s">
        <v>25</v>
      </c>
    </row>
    <row r="54" spans="1:11" x14ac:dyDescent="0.35">
      <c r="A54">
        <v>7</v>
      </c>
      <c r="B54" t="s">
        <v>14</v>
      </c>
      <c r="E54" s="9" t="s">
        <v>95</v>
      </c>
      <c r="F54">
        <v>2001</v>
      </c>
      <c r="G54" t="s">
        <v>24</v>
      </c>
      <c r="H54" s="1">
        <v>103.55</v>
      </c>
      <c r="I54" s="1">
        <v>4859.2</v>
      </c>
      <c r="J54" s="10">
        <f t="shared" si="1"/>
        <v>46.926122646064705</v>
      </c>
      <c r="K54" t="s">
        <v>25</v>
      </c>
    </row>
    <row r="55" spans="1:11" x14ac:dyDescent="0.35">
      <c r="A55">
        <v>5</v>
      </c>
      <c r="B55" t="s">
        <v>13</v>
      </c>
      <c r="E55" s="9" t="s">
        <v>95</v>
      </c>
      <c r="F55">
        <v>2001</v>
      </c>
      <c r="G55" t="s">
        <v>24</v>
      </c>
      <c r="H55" s="1">
        <v>50.37</v>
      </c>
      <c r="I55" s="1">
        <v>498.2</v>
      </c>
      <c r="J55" s="10">
        <f t="shared" si="1"/>
        <v>9.8908080206472118</v>
      </c>
      <c r="K55" t="s">
        <v>25</v>
      </c>
    </row>
    <row r="56" spans="1:11" x14ac:dyDescent="0.35">
      <c r="A56">
        <v>9</v>
      </c>
      <c r="B56" t="s">
        <v>27</v>
      </c>
      <c r="E56" s="9" t="s">
        <v>95</v>
      </c>
      <c r="F56">
        <v>2001</v>
      </c>
      <c r="G56" t="s">
        <v>24</v>
      </c>
      <c r="H56" s="1">
        <v>103.38</v>
      </c>
      <c r="I56" s="1">
        <v>227.8</v>
      </c>
      <c r="J56" s="10">
        <f t="shared" si="1"/>
        <v>2.2035209905204103</v>
      </c>
      <c r="K56" t="s">
        <v>25</v>
      </c>
    </row>
    <row r="57" spans="1:11" x14ac:dyDescent="0.35">
      <c r="A57">
        <v>14</v>
      </c>
      <c r="B57" t="s">
        <v>18</v>
      </c>
      <c r="E57" s="9" t="s">
        <v>95</v>
      </c>
      <c r="F57">
        <v>2001</v>
      </c>
      <c r="G57" t="s">
        <v>24</v>
      </c>
      <c r="H57" s="1">
        <v>0.4</v>
      </c>
      <c r="I57" s="1">
        <v>2.6</v>
      </c>
      <c r="J57" s="10">
        <f t="shared" si="1"/>
        <v>6.5</v>
      </c>
      <c r="K57" t="s">
        <v>25</v>
      </c>
    </row>
    <row r="58" spans="1:11" x14ac:dyDescent="0.35">
      <c r="A58">
        <v>4</v>
      </c>
      <c r="B58" t="s">
        <v>26</v>
      </c>
      <c r="E58" s="9" t="s">
        <v>95</v>
      </c>
      <c r="F58">
        <v>2001</v>
      </c>
      <c r="G58" t="s">
        <v>24</v>
      </c>
      <c r="H58" s="1">
        <v>0.61</v>
      </c>
      <c r="I58" s="1">
        <v>60.2</v>
      </c>
      <c r="J58" s="10">
        <f t="shared" si="1"/>
        <v>98.688524590163937</v>
      </c>
      <c r="K58" t="s">
        <v>25</v>
      </c>
    </row>
    <row r="59" spans="1:11" x14ac:dyDescent="0.35">
      <c r="A59">
        <v>8</v>
      </c>
      <c r="B59" t="s">
        <v>20</v>
      </c>
      <c r="C59">
        <v>3</v>
      </c>
      <c r="D59">
        <v>7385</v>
      </c>
      <c r="E59" s="9" t="s">
        <v>96</v>
      </c>
      <c r="F59">
        <v>2015</v>
      </c>
      <c r="G59" t="s">
        <v>24</v>
      </c>
      <c r="H59" s="1">
        <f t="shared" ref="H59:I90" si="2">C59/34</f>
        <v>8.8235294117647065E-2</v>
      </c>
      <c r="I59" s="1">
        <f t="shared" si="2"/>
        <v>217.20588235294119</v>
      </c>
      <c r="J59" s="10">
        <f t="shared" si="1"/>
        <v>2461.6666666666665</v>
      </c>
      <c r="K59" t="s">
        <v>25</v>
      </c>
    </row>
    <row r="60" spans="1:11" x14ac:dyDescent="0.35">
      <c r="A60">
        <v>10</v>
      </c>
      <c r="B60" t="s">
        <v>15</v>
      </c>
      <c r="C60">
        <v>1</v>
      </c>
      <c r="D60">
        <v>1.6</v>
      </c>
      <c r="E60" s="9" t="s">
        <v>96</v>
      </c>
      <c r="F60">
        <v>2015</v>
      </c>
      <c r="G60" t="s">
        <v>24</v>
      </c>
      <c r="H60" s="1">
        <f t="shared" si="2"/>
        <v>2.9411764705882353E-2</v>
      </c>
      <c r="I60" s="1">
        <f t="shared" si="2"/>
        <v>4.7058823529411764E-2</v>
      </c>
      <c r="J60" s="10">
        <f t="shared" si="1"/>
        <v>1.6</v>
      </c>
      <c r="K60" t="s">
        <v>25</v>
      </c>
    </row>
    <row r="61" spans="1:11" x14ac:dyDescent="0.35">
      <c r="A61">
        <v>3</v>
      </c>
      <c r="B61" t="s">
        <v>22</v>
      </c>
      <c r="C61">
        <v>64</v>
      </c>
      <c r="D61">
        <v>24627.17</v>
      </c>
      <c r="E61" s="9" t="s">
        <v>96</v>
      </c>
      <c r="F61">
        <v>2015</v>
      </c>
      <c r="G61" t="s">
        <v>24</v>
      </c>
      <c r="H61" s="1">
        <f t="shared" si="2"/>
        <v>1.8823529411764706</v>
      </c>
      <c r="I61" s="1">
        <f t="shared" si="2"/>
        <v>724.32852941176463</v>
      </c>
      <c r="J61" s="10">
        <f t="shared" si="1"/>
        <v>384.79953124999997</v>
      </c>
      <c r="K61" t="s">
        <v>25</v>
      </c>
    </row>
    <row r="62" spans="1:11" x14ac:dyDescent="0.35">
      <c r="A62">
        <v>1</v>
      </c>
      <c r="B62" t="s">
        <v>8</v>
      </c>
      <c r="C62">
        <v>1</v>
      </c>
      <c r="D62">
        <v>149</v>
      </c>
      <c r="E62" s="9" t="s">
        <v>96</v>
      </c>
      <c r="F62">
        <v>2015</v>
      </c>
      <c r="G62" t="s">
        <v>24</v>
      </c>
      <c r="H62" s="1">
        <f t="shared" si="2"/>
        <v>2.9411764705882353E-2</v>
      </c>
      <c r="I62" s="1">
        <f t="shared" si="2"/>
        <v>4.382352941176471</v>
      </c>
      <c r="J62" s="10">
        <f t="shared" si="1"/>
        <v>149.00000000000003</v>
      </c>
      <c r="K62" t="s">
        <v>25</v>
      </c>
    </row>
    <row r="63" spans="1:11" x14ac:dyDescent="0.35">
      <c r="A63">
        <v>6</v>
      </c>
      <c r="B63" t="s">
        <v>29</v>
      </c>
      <c r="C63">
        <v>1</v>
      </c>
      <c r="D63">
        <v>487</v>
      </c>
      <c r="E63" s="9" t="s">
        <v>96</v>
      </c>
      <c r="F63">
        <v>2015</v>
      </c>
      <c r="G63" t="s">
        <v>24</v>
      </c>
      <c r="H63" s="1">
        <f t="shared" si="2"/>
        <v>2.9411764705882353E-2</v>
      </c>
      <c r="I63" s="1">
        <f t="shared" si="2"/>
        <v>14.323529411764707</v>
      </c>
      <c r="J63" s="10">
        <f t="shared" si="1"/>
        <v>487</v>
      </c>
      <c r="K63" t="s">
        <v>25</v>
      </c>
    </row>
    <row r="64" spans="1:11" x14ac:dyDescent="0.35">
      <c r="A64">
        <v>2</v>
      </c>
      <c r="B64" t="s">
        <v>11</v>
      </c>
      <c r="C64">
        <v>1299</v>
      </c>
      <c r="D64">
        <v>27388.900000000005</v>
      </c>
      <c r="E64" s="9" t="s">
        <v>96</v>
      </c>
      <c r="F64">
        <v>2015</v>
      </c>
      <c r="G64" t="s">
        <v>24</v>
      </c>
      <c r="H64" s="1">
        <f t="shared" si="2"/>
        <v>38.205882352941174</v>
      </c>
      <c r="I64" s="1">
        <f t="shared" si="2"/>
        <v>805.55588235294135</v>
      </c>
      <c r="J64" s="10">
        <f t="shared" si="1"/>
        <v>21.084603541185533</v>
      </c>
      <c r="K64" t="s">
        <v>25</v>
      </c>
    </row>
    <row r="65" spans="1:11" x14ac:dyDescent="0.35">
      <c r="A65">
        <v>11</v>
      </c>
      <c r="B65" t="s">
        <v>23</v>
      </c>
      <c r="C65">
        <v>63</v>
      </c>
      <c r="D65">
        <v>6521.3</v>
      </c>
      <c r="E65" s="9" t="s">
        <v>96</v>
      </c>
      <c r="F65">
        <v>2015</v>
      </c>
      <c r="G65" t="s">
        <v>24</v>
      </c>
      <c r="H65" s="1">
        <f t="shared" si="2"/>
        <v>1.8529411764705883</v>
      </c>
      <c r="I65" s="1">
        <f t="shared" si="2"/>
        <v>191.8029411764706</v>
      </c>
      <c r="J65" s="10">
        <f t="shared" si="1"/>
        <v>103.51269841269841</v>
      </c>
      <c r="K65" t="s">
        <v>25</v>
      </c>
    </row>
    <row r="66" spans="1:11" x14ac:dyDescent="0.35">
      <c r="A66">
        <v>7</v>
      </c>
      <c r="B66" t="s">
        <v>14</v>
      </c>
      <c r="C66">
        <v>329</v>
      </c>
      <c r="D66">
        <v>56090.819999999985</v>
      </c>
      <c r="E66" s="9" t="s">
        <v>96</v>
      </c>
      <c r="F66">
        <v>2015</v>
      </c>
      <c r="G66" t="s">
        <v>24</v>
      </c>
      <c r="H66" s="1">
        <f t="shared" si="2"/>
        <v>9.6764705882352935</v>
      </c>
      <c r="I66" s="1">
        <f t="shared" si="2"/>
        <v>1649.7299999999996</v>
      </c>
      <c r="J66" s="10">
        <f t="shared" si="1"/>
        <v>170.48881458966562</v>
      </c>
      <c r="K66" t="s">
        <v>25</v>
      </c>
    </row>
    <row r="67" spans="1:11" x14ac:dyDescent="0.35">
      <c r="A67">
        <v>5</v>
      </c>
      <c r="B67" t="s">
        <v>13</v>
      </c>
      <c r="C67">
        <v>625</v>
      </c>
      <c r="D67">
        <v>4147.1999999999962</v>
      </c>
      <c r="E67" s="9" t="s">
        <v>96</v>
      </c>
      <c r="F67">
        <v>2015</v>
      </c>
      <c r="G67" t="s">
        <v>24</v>
      </c>
      <c r="H67" s="1">
        <f t="shared" si="2"/>
        <v>18.382352941176471</v>
      </c>
      <c r="I67" s="1">
        <f t="shared" si="2"/>
        <v>121.97647058823519</v>
      </c>
      <c r="J67" s="10">
        <f t="shared" ref="J67:J130" si="3">I67/H67</f>
        <v>6.6355199999999943</v>
      </c>
      <c r="K67" t="s">
        <v>25</v>
      </c>
    </row>
    <row r="68" spans="1:11" x14ac:dyDescent="0.35">
      <c r="A68">
        <v>9</v>
      </c>
      <c r="B68" t="s">
        <v>27</v>
      </c>
      <c r="C68">
        <v>330</v>
      </c>
      <c r="D68">
        <v>882.8000000000003</v>
      </c>
      <c r="E68" s="9" t="s">
        <v>96</v>
      </c>
      <c r="F68">
        <v>2015</v>
      </c>
      <c r="G68" t="s">
        <v>24</v>
      </c>
      <c r="H68" s="1">
        <f t="shared" si="2"/>
        <v>9.7058823529411757</v>
      </c>
      <c r="I68" s="1">
        <f t="shared" si="2"/>
        <v>25.964705882352948</v>
      </c>
      <c r="J68" s="10">
        <f t="shared" si="3"/>
        <v>2.6751515151515162</v>
      </c>
      <c r="K68" t="s">
        <v>25</v>
      </c>
    </row>
    <row r="69" spans="1:11" x14ac:dyDescent="0.35">
      <c r="A69">
        <v>4</v>
      </c>
      <c r="B69" t="s">
        <v>26</v>
      </c>
      <c r="C69">
        <v>7</v>
      </c>
      <c r="D69">
        <v>2668.8999999999996</v>
      </c>
      <c r="E69" s="9" t="s">
        <v>96</v>
      </c>
      <c r="F69">
        <v>2015</v>
      </c>
      <c r="G69" t="s">
        <v>24</v>
      </c>
      <c r="H69" s="1">
        <f t="shared" si="2"/>
        <v>0.20588235294117646</v>
      </c>
      <c r="I69" s="1">
        <f t="shared" si="2"/>
        <v>78.4970588235294</v>
      </c>
      <c r="J69" s="10">
        <f t="shared" si="3"/>
        <v>381.27142857142854</v>
      </c>
      <c r="K69" t="s">
        <v>25</v>
      </c>
    </row>
    <row r="70" spans="1:11" x14ac:dyDescent="0.35">
      <c r="A70">
        <v>16</v>
      </c>
      <c r="B70" s="12" t="s">
        <v>78</v>
      </c>
      <c r="C70">
        <v>107</v>
      </c>
      <c r="D70">
        <v>84.429999999999964</v>
      </c>
      <c r="E70" s="9" t="s">
        <v>94</v>
      </c>
      <c r="F70">
        <v>2017</v>
      </c>
      <c r="G70" t="s">
        <v>24</v>
      </c>
      <c r="H70" s="1">
        <f t="shared" si="2"/>
        <v>3.1470588235294117</v>
      </c>
      <c r="I70" s="1">
        <f t="shared" si="2"/>
        <v>2.4832352941176459</v>
      </c>
      <c r="J70" s="10">
        <f t="shared" si="3"/>
        <v>0.78906542056074735</v>
      </c>
      <c r="K70" t="s">
        <v>25</v>
      </c>
    </row>
    <row r="71" spans="1:11" x14ac:dyDescent="0.35">
      <c r="A71">
        <v>10</v>
      </c>
      <c r="B71" t="s">
        <v>15</v>
      </c>
      <c r="C71">
        <v>13</v>
      </c>
      <c r="D71">
        <v>121.84</v>
      </c>
      <c r="E71" s="9" t="s">
        <v>94</v>
      </c>
      <c r="F71">
        <v>2017</v>
      </c>
      <c r="G71" t="s">
        <v>24</v>
      </c>
      <c r="H71" s="1">
        <f t="shared" si="2"/>
        <v>0.38235294117647056</v>
      </c>
      <c r="I71" s="1">
        <f t="shared" si="2"/>
        <v>3.5835294117647059</v>
      </c>
      <c r="J71" s="10">
        <f t="shared" si="3"/>
        <v>9.3723076923076931</v>
      </c>
      <c r="K71" t="s">
        <v>25</v>
      </c>
    </row>
    <row r="72" spans="1:11" x14ac:dyDescent="0.35">
      <c r="A72">
        <v>3</v>
      </c>
      <c r="B72" t="s">
        <v>22</v>
      </c>
      <c r="C72">
        <v>40</v>
      </c>
      <c r="D72">
        <v>37099.200000000004</v>
      </c>
      <c r="E72" s="9" t="s">
        <v>94</v>
      </c>
      <c r="F72">
        <v>2017</v>
      </c>
      <c r="G72" t="s">
        <v>24</v>
      </c>
      <c r="H72" s="1">
        <f t="shared" si="2"/>
        <v>1.1764705882352942</v>
      </c>
      <c r="I72" s="1">
        <f t="shared" si="2"/>
        <v>1091.1529411764707</v>
      </c>
      <c r="J72" s="10">
        <f t="shared" si="3"/>
        <v>927.48</v>
      </c>
      <c r="K72" t="s">
        <v>25</v>
      </c>
    </row>
    <row r="73" spans="1:11" x14ac:dyDescent="0.35">
      <c r="A73">
        <v>19</v>
      </c>
      <c r="B73" t="s">
        <v>122</v>
      </c>
      <c r="C73">
        <v>1</v>
      </c>
      <c r="D73">
        <v>60.9</v>
      </c>
      <c r="E73" s="9" t="s">
        <v>94</v>
      </c>
      <c r="F73">
        <v>2017</v>
      </c>
      <c r="G73" t="s">
        <v>24</v>
      </c>
      <c r="H73" s="1">
        <f t="shared" si="2"/>
        <v>2.9411764705882353E-2</v>
      </c>
      <c r="I73" s="1">
        <f t="shared" si="2"/>
        <v>1.7911764705882351</v>
      </c>
      <c r="J73" s="10">
        <f t="shared" si="3"/>
        <v>60.9</v>
      </c>
      <c r="K73" t="s">
        <v>25</v>
      </c>
    </row>
    <row r="74" spans="1:11" x14ac:dyDescent="0.35">
      <c r="A74">
        <v>1</v>
      </c>
      <c r="B74" t="s">
        <v>8</v>
      </c>
      <c r="C74">
        <v>1</v>
      </c>
      <c r="D74">
        <v>152</v>
      </c>
      <c r="E74" s="9" t="s">
        <v>94</v>
      </c>
      <c r="F74">
        <v>2017</v>
      </c>
      <c r="G74" t="s">
        <v>24</v>
      </c>
      <c r="H74" s="1">
        <f t="shared" si="2"/>
        <v>2.9411764705882353E-2</v>
      </c>
      <c r="I74" s="1">
        <f t="shared" si="2"/>
        <v>4.4705882352941178</v>
      </c>
      <c r="J74" s="10">
        <f t="shared" si="3"/>
        <v>152</v>
      </c>
      <c r="K74" t="s">
        <v>25</v>
      </c>
    </row>
    <row r="75" spans="1:11" x14ac:dyDescent="0.35">
      <c r="A75">
        <v>18</v>
      </c>
      <c r="B75" t="s">
        <v>121</v>
      </c>
      <c r="C75">
        <v>1</v>
      </c>
      <c r="D75">
        <v>1431.9</v>
      </c>
      <c r="E75" s="9" t="s">
        <v>94</v>
      </c>
      <c r="F75">
        <v>2017</v>
      </c>
      <c r="G75" t="s">
        <v>24</v>
      </c>
      <c r="H75" s="1">
        <f t="shared" si="2"/>
        <v>2.9411764705882353E-2</v>
      </c>
      <c r="I75" s="1">
        <f t="shared" si="2"/>
        <v>42.114705882352943</v>
      </c>
      <c r="J75" s="10">
        <f t="shared" si="3"/>
        <v>1431.9</v>
      </c>
      <c r="K75" t="s">
        <v>25</v>
      </c>
    </row>
    <row r="76" spans="1:11" x14ac:dyDescent="0.35">
      <c r="A76">
        <v>2</v>
      </c>
      <c r="B76" t="s">
        <v>11</v>
      </c>
      <c r="C76">
        <v>2827</v>
      </c>
      <c r="D76">
        <v>53116.799999999974</v>
      </c>
      <c r="E76" s="9" t="s">
        <v>94</v>
      </c>
      <c r="F76">
        <v>2017</v>
      </c>
      <c r="G76" t="s">
        <v>24</v>
      </c>
      <c r="H76" s="1">
        <f t="shared" si="2"/>
        <v>83.147058823529406</v>
      </c>
      <c r="I76" s="1">
        <f t="shared" si="2"/>
        <v>1562.2588235294111</v>
      </c>
      <c r="J76" s="10">
        <f t="shared" si="3"/>
        <v>18.789105058365752</v>
      </c>
      <c r="K76" t="s">
        <v>25</v>
      </c>
    </row>
    <row r="77" spans="1:11" x14ac:dyDescent="0.35">
      <c r="A77">
        <v>11</v>
      </c>
      <c r="B77" t="s">
        <v>23</v>
      </c>
      <c r="C77">
        <v>104</v>
      </c>
      <c r="D77">
        <v>15578.480000000001</v>
      </c>
      <c r="E77" s="9" t="s">
        <v>94</v>
      </c>
      <c r="F77">
        <v>2017</v>
      </c>
      <c r="G77" t="s">
        <v>24</v>
      </c>
      <c r="H77" s="1">
        <f t="shared" si="2"/>
        <v>3.0588235294117645</v>
      </c>
      <c r="I77" s="1">
        <f t="shared" si="2"/>
        <v>458.19058823529417</v>
      </c>
      <c r="J77" s="10">
        <f t="shared" si="3"/>
        <v>149.79307692307694</v>
      </c>
      <c r="K77" t="s">
        <v>25</v>
      </c>
    </row>
    <row r="78" spans="1:11" x14ac:dyDescent="0.35">
      <c r="A78">
        <v>7</v>
      </c>
      <c r="B78" t="s">
        <v>14</v>
      </c>
      <c r="C78">
        <v>340</v>
      </c>
      <c r="D78">
        <v>68609.37000000001</v>
      </c>
      <c r="E78" s="9" t="s">
        <v>94</v>
      </c>
      <c r="F78">
        <v>2017</v>
      </c>
      <c r="G78" t="s">
        <v>24</v>
      </c>
      <c r="H78" s="1">
        <f t="shared" si="2"/>
        <v>10</v>
      </c>
      <c r="I78" s="1">
        <f t="shared" si="2"/>
        <v>2017.9226470588237</v>
      </c>
      <c r="J78" s="10">
        <f t="shared" si="3"/>
        <v>201.79226470588236</v>
      </c>
      <c r="K78" t="s">
        <v>25</v>
      </c>
    </row>
    <row r="79" spans="1:11" x14ac:dyDescent="0.35">
      <c r="A79">
        <v>13</v>
      </c>
      <c r="B79" t="s">
        <v>17</v>
      </c>
      <c r="C79">
        <v>1</v>
      </c>
      <c r="D79">
        <v>5.45</v>
      </c>
      <c r="E79" s="9" t="s">
        <v>94</v>
      </c>
      <c r="F79">
        <v>2017</v>
      </c>
      <c r="G79" t="s">
        <v>24</v>
      </c>
      <c r="H79" s="1">
        <f t="shared" si="2"/>
        <v>2.9411764705882353E-2</v>
      </c>
      <c r="I79" s="1">
        <f t="shared" si="2"/>
        <v>0.16029411764705884</v>
      </c>
      <c r="J79" s="10">
        <f t="shared" si="3"/>
        <v>5.45</v>
      </c>
      <c r="K79" t="s">
        <v>25</v>
      </c>
    </row>
    <row r="80" spans="1:11" x14ac:dyDescent="0.35">
      <c r="A80">
        <v>5</v>
      </c>
      <c r="B80" t="s">
        <v>13</v>
      </c>
      <c r="C80">
        <v>587</v>
      </c>
      <c r="D80">
        <v>3558.0099999999998</v>
      </c>
      <c r="E80" s="9" t="s">
        <v>94</v>
      </c>
      <c r="F80">
        <v>2017</v>
      </c>
      <c r="G80" t="s">
        <v>24</v>
      </c>
      <c r="H80" s="1">
        <f t="shared" si="2"/>
        <v>17.264705882352942</v>
      </c>
      <c r="I80" s="1">
        <f t="shared" si="2"/>
        <v>104.64735294117646</v>
      </c>
      <c r="J80" s="10">
        <f t="shared" si="3"/>
        <v>6.061345826235093</v>
      </c>
      <c r="K80" t="s">
        <v>25</v>
      </c>
    </row>
    <row r="81" spans="1:11" x14ac:dyDescent="0.35">
      <c r="A81">
        <v>9</v>
      </c>
      <c r="B81" t="s">
        <v>27</v>
      </c>
      <c r="C81">
        <v>2</v>
      </c>
      <c r="D81">
        <v>3</v>
      </c>
      <c r="E81" s="9" t="s">
        <v>94</v>
      </c>
      <c r="F81">
        <v>2017</v>
      </c>
      <c r="G81" t="s">
        <v>24</v>
      </c>
      <c r="H81" s="1">
        <f t="shared" si="2"/>
        <v>5.8823529411764705E-2</v>
      </c>
      <c r="I81" s="1">
        <f t="shared" si="2"/>
        <v>8.8235294117647065E-2</v>
      </c>
      <c r="J81" s="10">
        <f t="shared" si="3"/>
        <v>1.5000000000000002</v>
      </c>
      <c r="K81" t="s">
        <v>25</v>
      </c>
    </row>
    <row r="82" spans="1:11" x14ac:dyDescent="0.35">
      <c r="A82">
        <v>4</v>
      </c>
      <c r="B82" t="s">
        <v>26</v>
      </c>
      <c r="C82">
        <v>2</v>
      </c>
      <c r="D82">
        <v>343.5</v>
      </c>
      <c r="E82" s="9" t="s">
        <v>94</v>
      </c>
      <c r="F82">
        <v>2017</v>
      </c>
      <c r="G82" t="s">
        <v>24</v>
      </c>
      <c r="H82" s="1">
        <f t="shared" si="2"/>
        <v>5.8823529411764705E-2</v>
      </c>
      <c r="I82" s="1">
        <f t="shared" si="2"/>
        <v>10.102941176470589</v>
      </c>
      <c r="J82" s="10">
        <f t="shared" si="3"/>
        <v>171.75</v>
      </c>
      <c r="K82" t="s">
        <v>25</v>
      </c>
    </row>
    <row r="83" spans="1:11" x14ac:dyDescent="0.35">
      <c r="A83">
        <v>8</v>
      </c>
      <c r="B83" t="s">
        <v>20</v>
      </c>
      <c r="C83">
        <v>1</v>
      </c>
      <c r="D83">
        <v>207</v>
      </c>
      <c r="E83" s="9" t="s">
        <v>97</v>
      </c>
      <c r="F83">
        <v>2019</v>
      </c>
      <c r="G83" t="s">
        <v>24</v>
      </c>
      <c r="H83" s="1">
        <f t="shared" si="2"/>
        <v>2.9411764705882353E-2</v>
      </c>
      <c r="I83" s="1">
        <f t="shared" si="2"/>
        <v>6.0882352941176467</v>
      </c>
      <c r="J83" s="10">
        <f t="shared" si="3"/>
        <v>207</v>
      </c>
      <c r="K83" t="s">
        <v>25</v>
      </c>
    </row>
    <row r="84" spans="1:11" x14ac:dyDescent="0.35">
      <c r="A84">
        <v>10</v>
      </c>
      <c r="B84" t="s">
        <v>15</v>
      </c>
      <c r="C84">
        <v>9</v>
      </c>
      <c r="D84">
        <v>16.5</v>
      </c>
      <c r="E84" s="9" t="s">
        <v>97</v>
      </c>
      <c r="F84">
        <v>2019</v>
      </c>
      <c r="G84" t="s">
        <v>24</v>
      </c>
      <c r="H84" s="1">
        <f t="shared" si="2"/>
        <v>0.26470588235294118</v>
      </c>
      <c r="I84" s="1">
        <f t="shared" si="2"/>
        <v>0.48529411764705882</v>
      </c>
      <c r="J84" s="10">
        <f t="shared" si="3"/>
        <v>1.8333333333333333</v>
      </c>
      <c r="K84" t="s">
        <v>25</v>
      </c>
    </row>
    <row r="85" spans="1:11" x14ac:dyDescent="0.35">
      <c r="A85">
        <v>3</v>
      </c>
      <c r="B85" t="s">
        <v>22</v>
      </c>
      <c r="C85">
        <v>109</v>
      </c>
      <c r="D85">
        <v>69576.7</v>
      </c>
      <c r="E85" s="9" t="s">
        <v>97</v>
      </c>
      <c r="F85">
        <v>2019</v>
      </c>
      <c r="G85" t="s">
        <v>24</v>
      </c>
      <c r="H85" s="1">
        <f t="shared" si="2"/>
        <v>3.2058823529411766</v>
      </c>
      <c r="I85" s="1">
        <f t="shared" si="2"/>
        <v>2046.3735294117646</v>
      </c>
      <c r="J85" s="10">
        <f t="shared" si="3"/>
        <v>638.31834862385313</v>
      </c>
      <c r="K85" t="s">
        <v>25</v>
      </c>
    </row>
    <row r="86" spans="1:11" x14ac:dyDescent="0.35">
      <c r="A86">
        <v>22</v>
      </c>
      <c r="B86" t="s">
        <v>120</v>
      </c>
      <c r="C86">
        <v>2</v>
      </c>
      <c r="D86">
        <v>10564</v>
      </c>
      <c r="E86" s="9" t="s">
        <v>97</v>
      </c>
      <c r="F86">
        <v>2019</v>
      </c>
      <c r="G86" t="s">
        <v>24</v>
      </c>
      <c r="H86" s="1">
        <f t="shared" si="2"/>
        <v>5.8823529411764705E-2</v>
      </c>
      <c r="I86" s="1">
        <f t="shared" si="2"/>
        <v>310.70588235294116</v>
      </c>
      <c r="J86" s="10">
        <f t="shared" si="3"/>
        <v>5282</v>
      </c>
      <c r="K86" t="s">
        <v>25</v>
      </c>
    </row>
    <row r="87" spans="1:11" x14ac:dyDescent="0.35">
      <c r="A87">
        <v>21</v>
      </c>
      <c r="B87" t="s">
        <v>120</v>
      </c>
      <c r="C87">
        <v>2</v>
      </c>
      <c r="D87">
        <v>13000</v>
      </c>
      <c r="E87" s="9" t="s">
        <v>97</v>
      </c>
      <c r="F87">
        <v>2019</v>
      </c>
      <c r="G87" t="s">
        <v>24</v>
      </c>
      <c r="H87" s="1">
        <f t="shared" si="2"/>
        <v>5.8823529411764705E-2</v>
      </c>
      <c r="I87" s="1">
        <f t="shared" si="2"/>
        <v>382.35294117647061</v>
      </c>
      <c r="J87" s="10">
        <f t="shared" si="3"/>
        <v>6500</v>
      </c>
      <c r="K87" t="s">
        <v>25</v>
      </c>
    </row>
    <row r="88" spans="1:11" x14ac:dyDescent="0.35">
      <c r="A88">
        <v>18</v>
      </c>
      <c r="B88" t="s">
        <v>121</v>
      </c>
      <c r="C88">
        <v>3</v>
      </c>
      <c r="D88">
        <v>4249</v>
      </c>
      <c r="E88" s="9" t="s">
        <v>97</v>
      </c>
      <c r="F88">
        <v>2019</v>
      </c>
      <c r="G88" t="s">
        <v>24</v>
      </c>
      <c r="H88" s="1">
        <f t="shared" si="2"/>
        <v>8.8235294117647065E-2</v>
      </c>
      <c r="I88" s="1">
        <f t="shared" si="2"/>
        <v>124.97058823529412</v>
      </c>
      <c r="J88" s="10">
        <f t="shared" si="3"/>
        <v>1416.3333333333333</v>
      </c>
      <c r="K88" t="s">
        <v>25</v>
      </c>
    </row>
    <row r="89" spans="1:11" x14ac:dyDescent="0.35">
      <c r="A89">
        <v>2</v>
      </c>
      <c r="B89" t="s">
        <v>11</v>
      </c>
      <c r="C89">
        <v>1358</v>
      </c>
      <c r="D89">
        <v>21011.799999999985</v>
      </c>
      <c r="E89" s="9" t="s">
        <v>97</v>
      </c>
      <c r="F89">
        <v>2019</v>
      </c>
      <c r="G89" t="s">
        <v>24</v>
      </c>
      <c r="H89" s="1">
        <f t="shared" si="2"/>
        <v>39.941176470588232</v>
      </c>
      <c r="I89" s="1">
        <f t="shared" si="2"/>
        <v>617.99411764705837</v>
      </c>
      <c r="J89" s="10">
        <f t="shared" si="3"/>
        <v>15.47260677466862</v>
      </c>
      <c r="K89" t="s">
        <v>25</v>
      </c>
    </row>
    <row r="90" spans="1:11" x14ac:dyDescent="0.35">
      <c r="A90">
        <v>11</v>
      </c>
      <c r="B90" t="s">
        <v>23</v>
      </c>
      <c r="C90">
        <v>43</v>
      </c>
      <c r="D90">
        <v>15305.1</v>
      </c>
      <c r="E90" s="9" t="s">
        <v>97</v>
      </c>
      <c r="F90">
        <v>2019</v>
      </c>
      <c r="G90" t="s">
        <v>24</v>
      </c>
      <c r="H90" s="1">
        <f t="shared" si="2"/>
        <v>1.2647058823529411</v>
      </c>
      <c r="I90" s="1">
        <f t="shared" si="2"/>
        <v>450.15000000000003</v>
      </c>
      <c r="J90" s="10">
        <f t="shared" si="3"/>
        <v>355.93255813953493</v>
      </c>
      <c r="K90" t="s">
        <v>25</v>
      </c>
    </row>
    <row r="91" spans="1:11" x14ac:dyDescent="0.35">
      <c r="A91">
        <v>7</v>
      </c>
      <c r="B91" t="s">
        <v>14</v>
      </c>
      <c r="C91">
        <v>462</v>
      </c>
      <c r="D91">
        <v>47613.299999999988</v>
      </c>
      <c r="E91" s="9" t="s">
        <v>97</v>
      </c>
      <c r="F91">
        <v>2019</v>
      </c>
      <c r="G91" t="s">
        <v>24</v>
      </c>
      <c r="H91" s="1">
        <f t="shared" ref="H91:I111" si="4">C91/34</f>
        <v>13.588235294117647</v>
      </c>
      <c r="I91" s="1">
        <f t="shared" si="4"/>
        <v>1400.3911764705879</v>
      </c>
      <c r="J91" s="10">
        <f t="shared" si="3"/>
        <v>103.05909090909088</v>
      </c>
      <c r="K91" t="s">
        <v>25</v>
      </c>
    </row>
    <row r="92" spans="1:11" x14ac:dyDescent="0.35">
      <c r="A92">
        <v>13</v>
      </c>
      <c r="B92" t="s">
        <v>17</v>
      </c>
      <c r="C92">
        <v>9</v>
      </c>
      <c r="D92">
        <v>1599</v>
      </c>
      <c r="E92" s="9" t="s">
        <v>97</v>
      </c>
      <c r="F92">
        <v>2019</v>
      </c>
      <c r="G92" t="s">
        <v>24</v>
      </c>
      <c r="H92" s="1">
        <f t="shared" si="4"/>
        <v>0.26470588235294118</v>
      </c>
      <c r="I92" s="1">
        <f t="shared" si="4"/>
        <v>47.029411764705884</v>
      </c>
      <c r="J92" s="10">
        <f t="shared" si="3"/>
        <v>177.66666666666666</v>
      </c>
      <c r="K92" t="s">
        <v>25</v>
      </c>
    </row>
    <row r="93" spans="1:11" x14ac:dyDescent="0.35">
      <c r="A93">
        <v>5</v>
      </c>
      <c r="B93" t="s">
        <v>13</v>
      </c>
      <c r="C93">
        <v>709</v>
      </c>
      <c r="D93">
        <v>6199.1999999999989</v>
      </c>
      <c r="E93" s="9" t="s">
        <v>97</v>
      </c>
      <c r="F93">
        <v>2019</v>
      </c>
      <c r="G93" t="s">
        <v>24</v>
      </c>
      <c r="H93" s="1">
        <f t="shared" si="4"/>
        <v>20.852941176470587</v>
      </c>
      <c r="I93" s="1">
        <f t="shared" si="4"/>
        <v>182.32941176470584</v>
      </c>
      <c r="J93" s="10">
        <f t="shared" si="3"/>
        <v>8.7435825105782783</v>
      </c>
      <c r="K93" t="s">
        <v>25</v>
      </c>
    </row>
    <row r="94" spans="1:11" x14ac:dyDescent="0.35">
      <c r="A94">
        <v>15</v>
      </c>
      <c r="B94" t="s">
        <v>19</v>
      </c>
      <c r="C94">
        <v>1</v>
      </c>
      <c r="D94">
        <v>7</v>
      </c>
      <c r="E94" s="9" t="s">
        <v>97</v>
      </c>
      <c r="F94">
        <v>2019</v>
      </c>
      <c r="G94" t="s">
        <v>24</v>
      </c>
      <c r="H94" s="1">
        <f t="shared" si="4"/>
        <v>2.9411764705882353E-2</v>
      </c>
      <c r="I94" s="1">
        <f t="shared" si="4"/>
        <v>0.20588235294117646</v>
      </c>
      <c r="J94" s="10">
        <f t="shared" si="3"/>
        <v>7</v>
      </c>
      <c r="K94" t="s">
        <v>25</v>
      </c>
    </row>
    <row r="95" spans="1:11" x14ac:dyDescent="0.35">
      <c r="A95">
        <v>4</v>
      </c>
      <c r="B95" t="s">
        <v>26</v>
      </c>
      <c r="C95">
        <v>17</v>
      </c>
      <c r="D95">
        <v>8199.4000000000015</v>
      </c>
      <c r="E95" s="9" t="s">
        <v>97</v>
      </c>
      <c r="F95">
        <v>2019</v>
      </c>
      <c r="G95" t="s">
        <v>24</v>
      </c>
      <c r="H95" s="1">
        <f t="shared" si="4"/>
        <v>0.5</v>
      </c>
      <c r="I95" s="1">
        <f t="shared" si="4"/>
        <v>241.15882352941182</v>
      </c>
      <c r="J95" s="10">
        <f t="shared" si="3"/>
        <v>482.31764705882364</v>
      </c>
      <c r="K95" t="s">
        <v>25</v>
      </c>
    </row>
    <row r="96" spans="1:11" x14ac:dyDescent="0.35">
      <c r="A96">
        <v>8</v>
      </c>
      <c r="B96" t="s">
        <v>20</v>
      </c>
      <c r="C96">
        <v>1</v>
      </c>
      <c r="D96">
        <v>3266</v>
      </c>
      <c r="E96" s="9" t="s">
        <v>100</v>
      </c>
      <c r="F96">
        <v>2021</v>
      </c>
      <c r="G96" t="s">
        <v>24</v>
      </c>
      <c r="H96" s="1">
        <f t="shared" si="4"/>
        <v>2.9411764705882353E-2</v>
      </c>
      <c r="I96" s="1">
        <f t="shared" si="4"/>
        <v>96.058823529411768</v>
      </c>
      <c r="J96" s="10">
        <f t="shared" si="3"/>
        <v>3266</v>
      </c>
      <c r="K96" t="s">
        <v>25</v>
      </c>
    </row>
    <row r="97" spans="1:11" x14ac:dyDescent="0.35">
      <c r="A97">
        <v>10</v>
      </c>
      <c r="B97" t="s">
        <v>15</v>
      </c>
      <c r="C97">
        <v>6</v>
      </c>
      <c r="D97">
        <v>10.9</v>
      </c>
      <c r="E97" s="9" t="s">
        <v>100</v>
      </c>
      <c r="F97">
        <v>2021</v>
      </c>
      <c r="G97" t="s">
        <v>24</v>
      </c>
      <c r="H97" s="1">
        <f t="shared" si="4"/>
        <v>0.17647058823529413</v>
      </c>
      <c r="I97" s="1">
        <f t="shared" si="4"/>
        <v>0.32058823529411767</v>
      </c>
      <c r="J97" s="10">
        <f t="shared" si="3"/>
        <v>1.8166666666666667</v>
      </c>
      <c r="K97" t="s">
        <v>25</v>
      </c>
    </row>
    <row r="98" spans="1:11" x14ac:dyDescent="0.35">
      <c r="A98">
        <v>3</v>
      </c>
      <c r="B98" t="s">
        <v>22</v>
      </c>
      <c r="C98">
        <v>65</v>
      </c>
      <c r="D98">
        <v>55698.200000000004</v>
      </c>
      <c r="E98" s="9" t="s">
        <v>100</v>
      </c>
      <c r="F98">
        <v>2021</v>
      </c>
      <c r="G98" t="s">
        <v>24</v>
      </c>
      <c r="H98" s="1">
        <f t="shared" si="4"/>
        <v>1.911764705882353</v>
      </c>
      <c r="I98" s="1">
        <f t="shared" si="4"/>
        <v>1638.1823529411765</v>
      </c>
      <c r="J98" s="10">
        <f t="shared" si="3"/>
        <v>856.89538461538461</v>
      </c>
      <c r="K98" t="s">
        <v>25</v>
      </c>
    </row>
    <row r="99" spans="1:11" x14ac:dyDescent="0.35">
      <c r="A99">
        <v>21</v>
      </c>
      <c r="B99" t="s">
        <v>120</v>
      </c>
      <c r="C99">
        <v>2</v>
      </c>
      <c r="D99">
        <v>6549.2</v>
      </c>
      <c r="E99" s="9" t="s">
        <v>100</v>
      </c>
      <c r="F99">
        <v>2021</v>
      </c>
      <c r="G99" t="s">
        <v>24</v>
      </c>
      <c r="H99" s="1">
        <f t="shared" si="4"/>
        <v>5.8823529411764705E-2</v>
      </c>
      <c r="I99" s="1">
        <f t="shared" si="4"/>
        <v>192.62352941176471</v>
      </c>
      <c r="J99" s="10">
        <f t="shared" si="3"/>
        <v>3274.6</v>
      </c>
      <c r="K99" t="s">
        <v>25</v>
      </c>
    </row>
    <row r="100" spans="1:11" x14ac:dyDescent="0.35">
      <c r="A100">
        <v>1</v>
      </c>
      <c r="B100" t="s">
        <v>8</v>
      </c>
      <c r="C100">
        <v>1</v>
      </c>
      <c r="D100">
        <v>236.7</v>
      </c>
      <c r="E100" s="9" t="s">
        <v>100</v>
      </c>
      <c r="F100">
        <v>2021</v>
      </c>
      <c r="G100" t="s">
        <v>24</v>
      </c>
      <c r="H100" s="1">
        <f t="shared" si="4"/>
        <v>2.9411764705882353E-2</v>
      </c>
      <c r="I100" s="1">
        <f t="shared" si="4"/>
        <v>6.9617647058823522</v>
      </c>
      <c r="J100" s="10">
        <f t="shared" si="3"/>
        <v>236.7</v>
      </c>
      <c r="K100" t="s">
        <v>25</v>
      </c>
    </row>
    <row r="101" spans="1:11" x14ac:dyDescent="0.35">
      <c r="A101">
        <v>20</v>
      </c>
      <c r="B101" t="s">
        <v>28</v>
      </c>
      <c r="C101">
        <v>1</v>
      </c>
      <c r="D101">
        <v>85.4</v>
      </c>
      <c r="E101" s="9" t="s">
        <v>100</v>
      </c>
      <c r="F101">
        <v>2021</v>
      </c>
      <c r="G101" t="s">
        <v>24</v>
      </c>
      <c r="H101" s="1">
        <f t="shared" si="4"/>
        <v>2.9411764705882353E-2</v>
      </c>
      <c r="I101" s="1">
        <f t="shared" si="4"/>
        <v>2.5117647058823529</v>
      </c>
      <c r="J101" s="10">
        <f t="shared" si="3"/>
        <v>85.4</v>
      </c>
      <c r="K101" t="s">
        <v>25</v>
      </c>
    </row>
    <row r="102" spans="1:11" x14ac:dyDescent="0.35">
      <c r="A102">
        <v>2</v>
      </c>
      <c r="B102" t="s">
        <v>11</v>
      </c>
      <c r="C102">
        <v>2913</v>
      </c>
      <c r="D102">
        <v>58463.799999999923</v>
      </c>
      <c r="E102" s="9" t="s">
        <v>100</v>
      </c>
      <c r="F102">
        <v>2021</v>
      </c>
      <c r="G102" t="s">
        <v>24</v>
      </c>
      <c r="H102" s="1">
        <f t="shared" si="4"/>
        <v>85.67647058823529</v>
      </c>
      <c r="I102" s="1">
        <f t="shared" si="4"/>
        <v>1719.5235294117624</v>
      </c>
      <c r="J102" s="10">
        <f t="shared" si="3"/>
        <v>20.069962238242336</v>
      </c>
      <c r="K102" t="s">
        <v>25</v>
      </c>
    </row>
    <row r="103" spans="1:11" x14ac:dyDescent="0.35">
      <c r="A103">
        <v>11</v>
      </c>
      <c r="B103" t="s">
        <v>67</v>
      </c>
      <c r="C103">
        <v>55</v>
      </c>
      <c r="D103">
        <v>19897</v>
      </c>
      <c r="E103" s="9" t="s">
        <v>100</v>
      </c>
      <c r="F103">
        <v>2021</v>
      </c>
      <c r="G103" t="s">
        <v>24</v>
      </c>
      <c r="H103" s="1">
        <f t="shared" si="4"/>
        <v>1.6176470588235294</v>
      </c>
      <c r="I103" s="1">
        <f t="shared" si="4"/>
        <v>585.20588235294122</v>
      </c>
      <c r="J103" s="10">
        <f t="shared" si="3"/>
        <v>361.76363636363641</v>
      </c>
      <c r="K103" t="s">
        <v>25</v>
      </c>
    </row>
    <row r="104" spans="1:11" x14ac:dyDescent="0.35">
      <c r="A104">
        <v>18</v>
      </c>
      <c r="B104" t="s">
        <v>123</v>
      </c>
      <c r="C104">
        <v>7</v>
      </c>
      <c r="D104">
        <v>5432.7000000000007</v>
      </c>
      <c r="E104" s="9" t="s">
        <v>100</v>
      </c>
      <c r="F104">
        <v>2021</v>
      </c>
      <c r="G104" t="s">
        <v>24</v>
      </c>
      <c r="H104" s="1">
        <f t="shared" si="4"/>
        <v>0.20588235294117646</v>
      </c>
      <c r="I104" s="1">
        <f t="shared" si="4"/>
        <v>159.78529411764708</v>
      </c>
      <c r="J104" s="10">
        <f t="shared" si="3"/>
        <v>776.10000000000014</v>
      </c>
      <c r="K104" t="s">
        <v>25</v>
      </c>
    </row>
    <row r="105" spans="1:11" x14ac:dyDescent="0.35">
      <c r="A105">
        <v>7</v>
      </c>
      <c r="B105" t="s">
        <v>14</v>
      </c>
      <c r="C105">
        <v>346</v>
      </c>
      <c r="D105">
        <v>39113.200000000048</v>
      </c>
      <c r="E105" s="9" t="s">
        <v>100</v>
      </c>
      <c r="F105">
        <v>2021</v>
      </c>
      <c r="G105" t="s">
        <v>24</v>
      </c>
      <c r="H105" s="1">
        <f t="shared" si="4"/>
        <v>10.176470588235293</v>
      </c>
      <c r="I105" s="1">
        <f t="shared" si="4"/>
        <v>1150.3882352941191</v>
      </c>
      <c r="J105" s="10">
        <f t="shared" si="3"/>
        <v>113.04393063583831</v>
      </c>
      <c r="K105" t="s">
        <v>25</v>
      </c>
    </row>
    <row r="106" spans="1:11" x14ac:dyDescent="0.35">
      <c r="A106">
        <v>23</v>
      </c>
      <c r="B106" t="s">
        <v>102</v>
      </c>
      <c r="C106">
        <v>9</v>
      </c>
      <c r="D106">
        <v>153.5</v>
      </c>
      <c r="E106" s="9" t="s">
        <v>100</v>
      </c>
      <c r="F106">
        <v>2021</v>
      </c>
      <c r="G106" t="s">
        <v>24</v>
      </c>
      <c r="H106" s="1">
        <f t="shared" si="4"/>
        <v>0.26470588235294118</v>
      </c>
      <c r="I106" s="1">
        <f t="shared" si="4"/>
        <v>4.5147058823529411</v>
      </c>
      <c r="J106" s="10">
        <f t="shared" si="3"/>
        <v>17.055555555555554</v>
      </c>
      <c r="K106" t="s">
        <v>25</v>
      </c>
    </row>
    <row r="107" spans="1:11" x14ac:dyDescent="0.35">
      <c r="A107">
        <v>13</v>
      </c>
      <c r="B107" t="s">
        <v>17</v>
      </c>
      <c r="C107">
        <v>6</v>
      </c>
      <c r="D107">
        <v>1577.4</v>
      </c>
      <c r="E107" s="9" t="s">
        <v>100</v>
      </c>
      <c r="F107">
        <v>2021</v>
      </c>
      <c r="G107" t="s">
        <v>24</v>
      </c>
      <c r="H107" s="1">
        <f t="shared" si="4"/>
        <v>0.17647058823529413</v>
      </c>
      <c r="I107" s="1">
        <f t="shared" si="4"/>
        <v>46.394117647058827</v>
      </c>
      <c r="J107" s="10">
        <f t="shared" si="3"/>
        <v>262.89999999999998</v>
      </c>
      <c r="K107" t="s">
        <v>25</v>
      </c>
    </row>
    <row r="108" spans="1:11" x14ac:dyDescent="0.35">
      <c r="A108">
        <v>5</v>
      </c>
      <c r="B108" t="s">
        <v>13</v>
      </c>
      <c r="C108">
        <v>466</v>
      </c>
      <c r="D108">
        <v>5410.699999999998</v>
      </c>
      <c r="E108" s="9" t="s">
        <v>100</v>
      </c>
      <c r="F108">
        <v>2021</v>
      </c>
      <c r="G108" t="s">
        <v>24</v>
      </c>
      <c r="H108" s="1">
        <f t="shared" si="4"/>
        <v>13.705882352941176</v>
      </c>
      <c r="I108" s="1">
        <f t="shared" si="4"/>
        <v>159.13823529411758</v>
      </c>
      <c r="J108" s="10">
        <f t="shared" si="3"/>
        <v>11.610944206008579</v>
      </c>
      <c r="K108" t="s">
        <v>25</v>
      </c>
    </row>
    <row r="109" spans="1:11" x14ac:dyDescent="0.35">
      <c r="A109">
        <v>9</v>
      </c>
      <c r="B109" t="s">
        <v>27</v>
      </c>
      <c r="C109">
        <v>4</v>
      </c>
      <c r="D109">
        <v>14.3</v>
      </c>
      <c r="E109" s="9" t="s">
        <v>100</v>
      </c>
      <c r="F109">
        <v>2021</v>
      </c>
      <c r="G109" t="s">
        <v>24</v>
      </c>
      <c r="H109" s="1">
        <f t="shared" si="4"/>
        <v>0.11764705882352941</v>
      </c>
      <c r="I109" s="1">
        <f t="shared" si="4"/>
        <v>0.42058823529411765</v>
      </c>
      <c r="J109" s="10">
        <f t="shared" si="3"/>
        <v>3.5750000000000002</v>
      </c>
      <c r="K109" t="s">
        <v>25</v>
      </c>
    </row>
    <row r="110" spans="1:11" x14ac:dyDescent="0.35">
      <c r="A110">
        <v>15</v>
      </c>
      <c r="B110" t="s">
        <v>19</v>
      </c>
      <c r="C110">
        <v>1</v>
      </c>
      <c r="D110">
        <v>846.3</v>
      </c>
      <c r="E110" s="9" t="s">
        <v>100</v>
      </c>
      <c r="F110">
        <v>2021</v>
      </c>
      <c r="G110" t="s">
        <v>24</v>
      </c>
      <c r="H110" s="1">
        <f t="shared" si="4"/>
        <v>2.9411764705882353E-2</v>
      </c>
      <c r="I110" s="1">
        <f t="shared" si="4"/>
        <v>24.891176470588235</v>
      </c>
      <c r="J110" s="10">
        <f t="shared" si="3"/>
        <v>846.3</v>
      </c>
      <c r="K110" t="s">
        <v>25</v>
      </c>
    </row>
    <row r="111" spans="1:11" x14ac:dyDescent="0.35">
      <c r="A111">
        <v>16</v>
      </c>
      <c r="B111" s="12" t="s">
        <v>78</v>
      </c>
      <c r="C111">
        <v>1</v>
      </c>
      <c r="D111">
        <v>1</v>
      </c>
      <c r="E111" s="9" t="s">
        <v>100</v>
      </c>
      <c r="F111">
        <v>2021</v>
      </c>
      <c r="G111" t="s">
        <v>24</v>
      </c>
      <c r="H111" s="1">
        <f t="shared" si="4"/>
        <v>2.9411764705882353E-2</v>
      </c>
      <c r="I111" s="1">
        <f t="shared" si="4"/>
        <v>2.9411764705882353E-2</v>
      </c>
      <c r="J111" s="10">
        <f t="shared" si="3"/>
        <v>1</v>
      </c>
      <c r="K111" t="s">
        <v>25</v>
      </c>
    </row>
    <row r="112" spans="1:11" x14ac:dyDescent="0.35">
      <c r="A112">
        <v>16</v>
      </c>
      <c r="B112" s="12" t="s">
        <v>78</v>
      </c>
      <c r="C112">
        <v>5</v>
      </c>
      <c r="D112">
        <v>4.1000000000000005</v>
      </c>
      <c r="E112" s="9" t="s">
        <v>115</v>
      </c>
      <c r="F112">
        <v>2023</v>
      </c>
      <c r="G112" t="s">
        <v>24</v>
      </c>
      <c r="H112" s="1">
        <f t="shared" ref="H112:I125" si="5">C112/34</f>
        <v>0.14705882352941177</v>
      </c>
      <c r="I112" s="1">
        <f t="shared" si="5"/>
        <v>0.12058823529411766</v>
      </c>
      <c r="J112" s="11">
        <v>0.82000000000000006</v>
      </c>
      <c r="K112" t="s">
        <v>25</v>
      </c>
    </row>
    <row r="113" spans="1:11" x14ac:dyDescent="0.35">
      <c r="A113">
        <v>2</v>
      </c>
      <c r="B113" s="12" t="s">
        <v>11</v>
      </c>
      <c r="C113">
        <v>4042</v>
      </c>
      <c r="D113">
        <v>90285.599999999846</v>
      </c>
      <c r="E113" s="9" t="s">
        <v>115</v>
      </c>
      <c r="F113">
        <v>2023</v>
      </c>
      <c r="G113" t="s">
        <v>24</v>
      </c>
      <c r="H113" s="1">
        <f t="shared" si="5"/>
        <v>118.88235294117646</v>
      </c>
      <c r="I113" s="1">
        <f t="shared" si="5"/>
        <v>2655.4588235294073</v>
      </c>
      <c r="J113" s="11">
        <v>22.336862939139003</v>
      </c>
      <c r="K113" t="s">
        <v>25</v>
      </c>
    </row>
    <row r="114" spans="1:11" x14ac:dyDescent="0.35">
      <c r="A114">
        <v>10</v>
      </c>
      <c r="B114" s="12" t="s">
        <v>22</v>
      </c>
      <c r="C114">
        <v>61</v>
      </c>
      <c r="D114">
        <v>52819.200000000004</v>
      </c>
      <c r="E114" s="9" t="s">
        <v>115</v>
      </c>
      <c r="F114">
        <v>2023</v>
      </c>
      <c r="G114" t="s">
        <v>24</v>
      </c>
      <c r="H114" s="1">
        <f t="shared" si="5"/>
        <v>1.7941176470588236</v>
      </c>
      <c r="I114" s="1">
        <f t="shared" si="5"/>
        <v>1553.5058823529414</v>
      </c>
      <c r="J114" s="11">
        <v>865.88852459016402</v>
      </c>
      <c r="K114" t="s">
        <v>25</v>
      </c>
    </row>
    <row r="115" spans="1:11" x14ac:dyDescent="0.35">
      <c r="A115">
        <v>18</v>
      </c>
      <c r="B115" s="12" t="s">
        <v>123</v>
      </c>
      <c r="C115">
        <v>5</v>
      </c>
      <c r="D115">
        <v>6767.1</v>
      </c>
      <c r="E115" s="9" t="s">
        <v>115</v>
      </c>
      <c r="F115">
        <v>2023</v>
      </c>
      <c r="G115" t="s">
        <v>24</v>
      </c>
      <c r="H115" s="1">
        <f t="shared" si="5"/>
        <v>0.14705882352941177</v>
      </c>
      <c r="I115" s="1">
        <f t="shared" si="5"/>
        <v>199.03235294117647</v>
      </c>
      <c r="J115" s="11">
        <v>1353.42</v>
      </c>
      <c r="K115" t="s">
        <v>25</v>
      </c>
    </row>
    <row r="116" spans="1:11" x14ac:dyDescent="0.35">
      <c r="A116">
        <v>4</v>
      </c>
      <c r="B116" s="12" t="s">
        <v>26</v>
      </c>
      <c r="C116">
        <v>2</v>
      </c>
      <c r="D116">
        <v>728.7</v>
      </c>
      <c r="E116" s="9" t="s">
        <v>115</v>
      </c>
      <c r="F116">
        <v>2023</v>
      </c>
      <c r="G116" t="s">
        <v>24</v>
      </c>
      <c r="H116" s="1">
        <f t="shared" si="5"/>
        <v>5.8823529411764705E-2</v>
      </c>
      <c r="I116" s="1">
        <f t="shared" si="5"/>
        <v>21.432352941176472</v>
      </c>
      <c r="J116" s="11">
        <v>364.35</v>
      </c>
      <c r="K116" t="s">
        <v>25</v>
      </c>
    </row>
    <row r="117" spans="1:11" x14ac:dyDescent="0.35">
      <c r="A117">
        <v>5</v>
      </c>
      <c r="B117" s="12" t="s">
        <v>13</v>
      </c>
      <c r="C117">
        <v>550</v>
      </c>
      <c r="D117">
        <v>5297.0999999999976</v>
      </c>
      <c r="E117" s="9" t="s">
        <v>115</v>
      </c>
      <c r="F117">
        <v>2023</v>
      </c>
      <c r="G117" t="s">
        <v>24</v>
      </c>
      <c r="H117" s="1">
        <f t="shared" si="5"/>
        <v>16.176470588235293</v>
      </c>
      <c r="I117" s="1">
        <f t="shared" si="5"/>
        <v>155.79705882352934</v>
      </c>
      <c r="J117" s="11">
        <v>9.6310909090909043</v>
      </c>
      <c r="K117" t="s">
        <v>25</v>
      </c>
    </row>
    <row r="118" spans="1:11" x14ac:dyDescent="0.35">
      <c r="A118">
        <v>7</v>
      </c>
      <c r="B118" s="12" t="s">
        <v>14</v>
      </c>
      <c r="C118">
        <v>713</v>
      </c>
      <c r="D118">
        <v>67953.79999999993</v>
      </c>
      <c r="E118" s="9" t="s">
        <v>115</v>
      </c>
      <c r="F118">
        <v>2023</v>
      </c>
      <c r="G118" t="s">
        <v>24</v>
      </c>
      <c r="H118" s="1">
        <f t="shared" si="5"/>
        <v>20.970588235294116</v>
      </c>
      <c r="I118" s="1">
        <f t="shared" si="5"/>
        <v>1998.6411764705863</v>
      </c>
      <c r="J118" s="11">
        <v>95.306872370266376</v>
      </c>
      <c r="K118" t="s">
        <v>25</v>
      </c>
    </row>
    <row r="119" spans="1:11" x14ac:dyDescent="0.35">
      <c r="A119">
        <v>8</v>
      </c>
      <c r="B119" s="12" t="s">
        <v>20</v>
      </c>
      <c r="C119">
        <v>1</v>
      </c>
      <c r="D119">
        <v>3822</v>
      </c>
      <c r="E119" s="9" t="s">
        <v>115</v>
      </c>
      <c r="F119">
        <v>2023</v>
      </c>
      <c r="G119" t="s">
        <v>24</v>
      </c>
      <c r="H119" s="1">
        <f t="shared" si="5"/>
        <v>2.9411764705882353E-2</v>
      </c>
      <c r="I119" s="1">
        <f t="shared" si="5"/>
        <v>112.41176470588235</v>
      </c>
      <c r="J119" s="11">
        <v>3822</v>
      </c>
      <c r="K119" t="s">
        <v>25</v>
      </c>
    </row>
    <row r="120" spans="1:11" x14ac:dyDescent="0.35">
      <c r="A120">
        <v>13</v>
      </c>
      <c r="B120" s="12" t="s">
        <v>17</v>
      </c>
      <c r="C120">
        <v>2</v>
      </c>
      <c r="D120">
        <v>736.80000000000007</v>
      </c>
      <c r="E120" s="9" t="s">
        <v>115</v>
      </c>
      <c r="F120">
        <v>2023</v>
      </c>
      <c r="G120" t="s">
        <v>24</v>
      </c>
      <c r="H120" s="1">
        <f t="shared" si="5"/>
        <v>5.8823529411764705E-2</v>
      </c>
      <c r="I120" s="1">
        <f t="shared" si="5"/>
        <v>21.670588235294119</v>
      </c>
      <c r="J120" s="11">
        <v>368.40000000000003</v>
      </c>
      <c r="K120" t="s">
        <v>25</v>
      </c>
    </row>
    <row r="121" spans="1:11" x14ac:dyDescent="0.35">
      <c r="A121">
        <v>23</v>
      </c>
      <c r="B121" s="12" t="s">
        <v>102</v>
      </c>
      <c r="C121">
        <v>13</v>
      </c>
      <c r="D121">
        <v>140.5</v>
      </c>
      <c r="E121" s="9" t="s">
        <v>115</v>
      </c>
      <c r="F121">
        <v>2023</v>
      </c>
      <c r="G121" t="s">
        <v>24</v>
      </c>
      <c r="H121" s="1">
        <f t="shared" si="5"/>
        <v>0.38235294117647056</v>
      </c>
      <c r="I121" s="1">
        <f t="shared" si="5"/>
        <v>4.132352941176471</v>
      </c>
      <c r="J121" s="11">
        <v>10.807692307692308</v>
      </c>
      <c r="K121" t="s">
        <v>25</v>
      </c>
    </row>
    <row r="122" spans="1:11" x14ac:dyDescent="0.35">
      <c r="A122">
        <v>22</v>
      </c>
      <c r="B122" s="12" t="s">
        <v>120</v>
      </c>
      <c r="C122">
        <v>1</v>
      </c>
      <c r="D122">
        <v>4002</v>
      </c>
      <c r="E122" s="9" t="s">
        <v>115</v>
      </c>
      <c r="F122">
        <v>2023</v>
      </c>
      <c r="G122" t="s">
        <v>24</v>
      </c>
      <c r="H122" s="1">
        <f t="shared" si="5"/>
        <v>2.9411764705882353E-2</v>
      </c>
      <c r="I122" s="1">
        <f t="shared" si="5"/>
        <v>117.70588235294117</v>
      </c>
      <c r="J122" s="11">
        <v>4002</v>
      </c>
      <c r="K122" t="s">
        <v>25</v>
      </c>
    </row>
    <row r="123" spans="1:11" x14ac:dyDescent="0.35">
      <c r="A123">
        <v>14</v>
      </c>
      <c r="B123" s="12" t="s">
        <v>18</v>
      </c>
      <c r="C123">
        <v>4</v>
      </c>
      <c r="D123">
        <v>17.3</v>
      </c>
      <c r="E123" s="9" t="s">
        <v>115</v>
      </c>
      <c r="F123">
        <v>2023</v>
      </c>
      <c r="G123" t="s">
        <v>24</v>
      </c>
      <c r="H123" s="1">
        <f t="shared" si="5"/>
        <v>0.11764705882352941</v>
      </c>
      <c r="I123" s="1">
        <f t="shared" si="5"/>
        <v>0.50882352941176467</v>
      </c>
      <c r="J123" s="11">
        <v>4.3250000000000002</v>
      </c>
      <c r="K123" t="s">
        <v>25</v>
      </c>
    </row>
    <row r="124" spans="1:11" x14ac:dyDescent="0.35">
      <c r="A124">
        <v>10</v>
      </c>
      <c r="B124" s="12" t="s">
        <v>15</v>
      </c>
      <c r="C124">
        <v>24</v>
      </c>
      <c r="D124">
        <v>82.600000000000009</v>
      </c>
      <c r="E124" s="9" t="s">
        <v>115</v>
      </c>
      <c r="F124">
        <v>2023</v>
      </c>
      <c r="G124" t="s">
        <v>24</v>
      </c>
      <c r="H124" s="1">
        <f t="shared" si="5"/>
        <v>0.70588235294117652</v>
      </c>
      <c r="I124" s="1">
        <f t="shared" si="5"/>
        <v>2.4294117647058826</v>
      </c>
      <c r="J124" s="11">
        <v>3.4416666666666669</v>
      </c>
      <c r="K124" t="s">
        <v>25</v>
      </c>
    </row>
    <row r="125" spans="1:11" x14ac:dyDescent="0.35">
      <c r="A125">
        <v>11</v>
      </c>
      <c r="B125" s="12" t="s">
        <v>23</v>
      </c>
      <c r="C125">
        <v>75</v>
      </c>
      <c r="D125">
        <v>27918.699999999997</v>
      </c>
      <c r="E125" s="9" t="s">
        <v>115</v>
      </c>
      <c r="F125">
        <v>2023</v>
      </c>
      <c r="G125" t="s">
        <v>24</v>
      </c>
      <c r="H125" s="1">
        <f t="shared" si="5"/>
        <v>2.2058823529411766</v>
      </c>
      <c r="I125" s="1">
        <f t="shared" si="5"/>
        <v>821.13823529411752</v>
      </c>
      <c r="J125" s="11">
        <v>372.24933333333331</v>
      </c>
      <c r="K125" t="s">
        <v>25</v>
      </c>
    </row>
    <row r="126" spans="1:11" x14ac:dyDescent="0.35">
      <c r="A126">
        <v>3</v>
      </c>
      <c r="B126" t="s">
        <v>12</v>
      </c>
      <c r="C126">
        <v>27</v>
      </c>
      <c r="D126">
        <v>21607.9</v>
      </c>
      <c r="E126" s="8">
        <v>44452</v>
      </c>
      <c r="F126">
        <v>2016</v>
      </c>
      <c r="G126" t="s">
        <v>32</v>
      </c>
      <c r="H126" s="1">
        <f t="shared" ref="H126:I160" si="6">C126/6</f>
        <v>4.5</v>
      </c>
      <c r="I126" s="1">
        <f t="shared" si="6"/>
        <v>3601.3166666666671</v>
      </c>
      <c r="J126" s="10">
        <f t="shared" si="3"/>
        <v>800.29259259259265</v>
      </c>
      <c r="K126" t="s">
        <v>33</v>
      </c>
    </row>
    <row r="127" spans="1:11" x14ac:dyDescent="0.35">
      <c r="A127">
        <v>1</v>
      </c>
      <c r="B127" t="s">
        <v>8</v>
      </c>
      <c r="C127">
        <v>1</v>
      </c>
      <c r="D127">
        <v>1105.5999999999999</v>
      </c>
      <c r="E127" s="8">
        <v>44452</v>
      </c>
      <c r="F127">
        <v>2016</v>
      </c>
      <c r="G127" t="s">
        <v>32</v>
      </c>
      <c r="H127" s="1">
        <f t="shared" si="6"/>
        <v>0.16666666666666666</v>
      </c>
      <c r="I127" s="1">
        <f t="shared" si="6"/>
        <v>184.26666666666665</v>
      </c>
      <c r="J127" s="10">
        <f t="shared" si="3"/>
        <v>1105.5999999999999</v>
      </c>
      <c r="K127" t="s">
        <v>33</v>
      </c>
    </row>
    <row r="128" spans="1:11" x14ac:dyDescent="0.35">
      <c r="A128">
        <v>2</v>
      </c>
      <c r="B128" t="s">
        <v>11</v>
      </c>
      <c r="C128">
        <v>31514</v>
      </c>
      <c r="D128">
        <v>4523.3999999999996</v>
      </c>
      <c r="E128" s="8">
        <v>44452</v>
      </c>
      <c r="F128">
        <v>2016</v>
      </c>
      <c r="G128" t="s">
        <v>32</v>
      </c>
      <c r="H128" s="1">
        <f t="shared" si="6"/>
        <v>5252.333333333333</v>
      </c>
      <c r="I128" s="1">
        <f t="shared" si="6"/>
        <v>753.9</v>
      </c>
      <c r="J128" s="10">
        <f t="shared" si="3"/>
        <v>0.14353620613060863</v>
      </c>
      <c r="K128" t="s">
        <v>33</v>
      </c>
    </row>
    <row r="129" spans="1:14" x14ac:dyDescent="0.35">
      <c r="A129">
        <v>11</v>
      </c>
      <c r="B129" t="s">
        <v>23</v>
      </c>
      <c r="C129">
        <v>289</v>
      </c>
      <c r="D129">
        <v>11725.599999999999</v>
      </c>
      <c r="E129" s="8">
        <v>44452</v>
      </c>
      <c r="F129">
        <v>2016</v>
      </c>
      <c r="G129" t="s">
        <v>32</v>
      </c>
      <c r="H129" s="1">
        <f t="shared" si="6"/>
        <v>48.166666666666664</v>
      </c>
      <c r="I129" s="1">
        <f t="shared" si="6"/>
        <v>1954.2666666666664</v>
      </c>
      <c r="J129" s="10">
        <f t="shared" si="3"/>
        <v>40.573010380622833</v>
      </c>
      <c r="K129" t="s">
        <v>33</v>
      </c>
    </row>
    <row r="130" spans="1:14" x14ac:dyDescent="0.35">
      <c r="A130">
        <v>7</v>
      </c>
      <c r="B130" t="s">
        <v>14</v>
      </c>
      <c r="C130">
        <v>38</v>
      </c>
      <c r="D130">
        <v>5159.3</v>
      </c>
      <c r="E130" s="8">
        <v>44452</v>
      </c>
      <c r="F130">
        <v>2016</v>
      </c>
      <c r="G130" t="s">
        <v>32</v>
      </c>
      <c r="H130" s="1">
        <f t="shared" si="6"/>
        <v>6.333333333333333</v>
      </c>
      <c r="I130" s="1">
        <f t="shared" si="6"/>
        <v>859.88333333333333</v>
      </c>
      <c r="J130" s="10">
        <f t="shared" si="3"/>
        <v>135.77105263157895</v>
      </c>
      <c r="K130" t="s">
        <v>33</v>
      </c>
    </row>
    <row r="131" spans="1:14" x14ac:dyDescent="0.35">
      <c r="A131">
        <v>5</v>
      </c>
      <c r="B131" t="s">
        <v>13</v>
      </c>
      <c r="C131">
        <v>640</v>
      </c>
      <c r="D131">
        <v>373.00000000000006</v>
      </c>
      <c r="E131" s="8">
        <v>44452</v>
      </c>
      <c r="F131">
        <v>2016</v>
      </c>
      <c r="G131" t="s">
        <v>32</v>
      </c>
      <c r="H131" s="1">
        <f t="shared" si="6"/>
        <v>106.66666666666667</v>
      </c>
      <c r="I131" s="1">
        <f t="shared" si="6"/>
        <v>62.166666666666679</v>
      </c>
      <c r="J131" s="10">
        <f t="shared" ref="J131:J160" si="7">I131/H131</f>
        <v>0.58281250000000007</v>
      </c>
      <c r="K131" t="s">
        <v>33</v>
      </c>
    </row>
    <row r="132" spans="1:14" x14ac:dyDescent="0.35">
      <c r="A132">
        <v>9</v>
      </c>
      <c r="B132" t="s">
        <v>27</v>
      </c>
      <c r="C132">
        <v>2822</v>
      </c>
      <c r="D132">
        <v>109.29999999999995</v>
      </c>
      <c r="E132" s="8">
        <v>44452</v>
      </c>
      <c r="F132">
        <v>2016</v>
      </c>
      <c r="G132" t="s">
        <v>32</v>
      </c>
      <c r="H132" s="1">
        <f t="shared" si="6"/>
        <v>470.33333333333331</v>
      </c>
      <c r="I132" s="1">
        <f t="shared" si="6"/>
        <v>18.216666666666658</v>
      </c>
      <c r="J132" s="10">
        <f t="shared" si="7"/>
        <v>3.8731396172926986E-2</v>
      </c>
      <c r="K132" t="s">
        <v>33</v>
      </c>
    </row>
    <row r="133" spans="1:14" x14ac:dyDescent="0.35">
      <c r="A133">
        <v>3</v>
      </c>
      <c r="B133" t="s">
        <v>22</v>
      </c>
      <c r="C133">
        <v>373</v>
      </c>
      <c r="D133">
        <v>237368.3</v>
      </c>
      <c r="E133" s="9" t="s">
        <v>98</v>
      </c>
      <c r="F133">
        <v>2018</v>
      </c>
      <c r="G133" t="s">
        <v>32</v>
      </c>
      <c r="H133" s="1">
        <f t="shared" si="6"/>
        <v>62.166666666666664</v>
      </c>
      <c r="I133" s="1">
        <f t="shared" si="6"/>
        <v>39561.383333333331</v>
      </c>
      <c r="J133" s="10">
        <f t="shared" si="7"/>
        <v>636.37613941018765</v>
      </c>
      <c r="K133" t="s">
        <v>33</v>
      </c>
    </row>
    <row r="134" spans="1:14" x14ac:dyDescent="0.35">
      <c r="A134">
        <v>20</v>
      </c>
      <c r="B134" t="s">
        <v>28</v>
      </c>
      <c r="C134">
        <v>3</v>
      </c>
      <c r="D134">
        <v>45.8</v>
      </c>
      <c r="E134" s="9" t="s">
        <v>98</v>
      </c>
      <c r="F134">
        <v>2018</v>
      </c>
      <c r="G134" t="s">
        <v>32</v>
      </c>
      <c r="H134" s="1">
        <f t="shared" si="6"/>
        <v>0.5</v>
      </c>
      <c r="I134" s="1">
        <f t="shared" si="6"/>
        <v>7.6333333333333329</v>
      </c>
      <c r="J134" s="10">
        <f t="shared" si="7"/>
        <v>15.266666666666666</v>
      </c>
      <c r="K134" t="s">
        <v>33</v>
      </c>
    </row>
    <row r="135" spans="1:14" x14ac:dyDescent="0.35">
      <c r="A135">
        <v>18</v>
      </c>
      <c r="B135" t="s">
        <v>121</v>
      </c>
      <c r="C135">
        <v>2</v>
      </c>
      <c r="D135">
        <v>1954.8000000000002</v>
      </c>
      <c r="E135" s="9" t="s">
        <v>98</v>
      </c>
      <c r="F135">
        <v>2018</v>
      </c>
      <c r="G135" t="s">
        <v>32</v>
      </c>
      <c r="H135" s="1">
        <f t="shared" si="6"/>
        <v>0.33333333333333331</v>
      </c>
      <c r="I135" s="1">
        <f t="shared" si="6"/>
        <v>325.8</v>
      </c>
      <c r="J135" s="10">
        <f t="shared" si="7"/>
        <v>977.40000000000009</v>
      </c>
      <c r="K135" t="s">
        <v>33</v>
      </c>
    </row>
    <row r="136" spans="1:14" x14ac:dyDescent="0.35">
      <c r="A136">
        <v>2</v>
      </c>
      <c r="B136" t="s">
        <v>11</v>
      </c>
      <c r="C136">
        <v>891</v>
      </c>
      <c r="D136">
        <v>10209.499999999993</v>
      </c>
      <c r="E136" s="9" t="s">
        <v>98</v>
      </c>
      <c r="F136">
        <v>2018</v>
      </c>
      <c r="G136" t="s">
        <v>32</v>
      </c>
      <c r="H136" s="1">
        <f t="shared" si="6"/>
        <v>148.5</v>
      </c>
      <c r="I136" s="1">
        <f t="shared" si="6"/>
        <v>1701.5833333333321</v>
      </c>
      <c r="J136" s="10">
        <f t="shared" si="7"/>
        <v>11.458473625140284</v>
      </c>
      <c r="K136" t="s">
        <v>33</v>
      </c>
    </row>
    <row r="137" spans="1:14" x14ac:dyDescent="0.35">
      <c r="A137">
        <v>17</v>
      </c>
      <c r="B137" t="s">
        <v>21</v>
      </c>
      <c r="C137">
        <v>1</v>
      </c>
      <c r="D137">
        <v>1334</v>
      </c>
      <c r="E137" s="9" t="s">
        <v>98</v>
      </c>
      <c r="F137">
        <v>2018</v>
      </c>
      <c r="G137" t="s">
        <v>32</v>
      </c>
      <c r="H137" s="1">
        <f t="shared" si="6"/>
        <v>0.16666666666666666</v>
      </c>
      <c r="I137" s="1">
        <f t="shared" si="6"/>
        <v>222.33333333333334</v>
      </c>
      <c r="J137" s="10">
        <f t="shared" si="7"/>
        <v>1334.0000000000002</v>
      </c>
      <c r="K137" t="s">
        <v>33</v>
      </c>
    </row>
    <row r="138" spans="1:14" x14ac:dyDescent="0.35">
      <c r="A138">
        <v>11</v>
      </c>
      <c r="B138" t="s">
        <v>23</v>
      </c>
      <c r="C138">
        <v>86</v>
      </c>
      <c r="D138">
        <v>40797</v>
      </c>
      <c r="E138" s="9" t="s">
        <v>98</v>
      </c>
      <c r="F138">
        <v>2018</v>
      </c>
      <c r="G138" t="s">
        <v>32</v>
      </c>
      <c r="H138" s="1">
        <f t="shared" si="6"/>
        <v>14.333333333333334</v>
      </c>
      <c r="I138" s="1">
        <f t="shared" si="6"/>
        <v>6799.5</v>
      </c>
      <c r="J138" s="10">
        <f t="shared" si="7"/>
        <v>474.38372093023253</v>
      </c>
      <c r="K138" t="s">
        <v>33</v>
      </c>
    </row>
    <row r="139" spans="1:14" x14ac:dyDescent="0.35">
      <c r="A139">
        <v>7</v>
      </c>
      <c r="B139" t="s">
        <v>14</v>
      </c>
      <c r="C139">
        <v>419</v>
      </c>
      <c r="D139">
        <v>30368</v>
      </c>
      <c r="E139" s="9" t="s">
        <v>98</v>
      </c>
      <c r="F139">
        <v>2018</v>
      </c>
      <c r="G139" t="s">
        <v>32</v>
      </c>
      <c r="H139" s="1">
        <f t="shared" si="6"/>
        <v>69.833333333333329</v>
      </c>
      <c r="I139" s="1">
        <f t="shared" si="6"/>
        <v>5061.333333333333</v>
      </c>
      <c r="J139" s="10">
        <f t="shared" si="7"/>
        <v>72.477326968973742</v>
      </c>
      <c r="K139" t="s">
        <v>33</v>
      </c>
    </row>
    <row r="140" spans="1:14" x14ac:dyDescent="0.35">
      <c r="A140">
        <v>5</v>
      </c>
      <c r="B140" t="s">
        <v>13</v>
      </c>
      <c r="C140">
        <v>234</v>
      </c>
      <c r="D140">
        <v>2473.1</v>
      </c>
      <c r="E140" s="9" t="s">
        <v>98</v>
      </c>
      <c r="F140">
        <v>2018</v>
      </c>
      <c r="G140" t="s">
        <v>32</v>
      </c>
      <c r="H140" s="1">
        <f t="shared" si="6"/>
        <v>39</v>
      </c>
      <c r="I140" s="1">
        <f t="shared" si="6"/>
        <v>412.18333333333334</v>
      </c>
      <c r="J140" s="10">
        <f t="shared" si="7"/>
        <v>10.568803418803419</v>
      </c>
      <c r="K140" t="s">
        <v>33</v>
      </c>
    </row>
    <row r="141" spans="1:14" x14ac:dyDescent="0.35">
      <c r="A141">
        <v>9</v>
      </c>
      <c r="B141" t="s">
        <v>27</v>
      </c>
      <c r="C141">
        <v>1</v>
      </c>
      <c r="D141">
        <v>2</v>
      </c>
      <c r="E141" s="9" t="s">
        <v>98</v>
      </c>
      <c r="F141">
        <v>2018</v>
      </c>
      <c r="G141" t="s">
        <v>32</v>
      </c>
      <c r="H141" s="1">
        <f t="shared" si="6"/>
        <v>0.16666666666666666</v>
      </c>
      <c r="I141" s="1">
        <f t="shared" si="6"/>
        <v>0.33333333333333331</v>
      </c>
      <c r="J141" s="10">
        <f t="shared" si="7"/>
        <v>2</v>
      </c>
      <c r="K141" t="s">
        <v>33</v>
      </c>
      <c r="N141" s="3"/>
    </row>
    <row r="142" spans="1:14" x14ac:dyDescent="0.35">
      <c r="A142">
        <v>15</v>
      </c>
      <c r="B142" t="s">
        <v>19</v>
      </c>
      <c r="C142">
        <v>1</v>
      </c>
      <c r="D142">
        <v>1604</v>
      </c>
      <c r="E142" s="9" t="s">
        <v>98</v>
      </c>
      <c r="F142">
        <v>2018</v>
      </c>
      <c r="G142" t="s">
        <v>32</v>
      </c>
      <c r="H142" s="1">
        <f t="shared" si="6"/>
        <v>0.16666666666666666</v>
      </c>
      <c r="I142" s="1">
        <f t="shared" si="6"/>
        <v>267.33333333333331</v>
      </c>
      <c r="J142" s="10">
        <f t="shared" si="7"/>
        <v>1604</v>
      </c>
      <c r="K142" t="s">
        <v>33</v>
      </c>
      <c r="N142" s="3"/>
    </row>
    <row r="143" spans="1:14" x14ac:dyDescent="0.35">
      <c r="A143">
        <v>4</v>
      </c>
      <c r="B143" t="s">
        <v>26</v>
      </c>
      <c r="C143">
        <v>2</v>
      </c>
      <c r="D143">
        <v>1121.8</v>
      </c>
      <c r="E143" s="9" t="s">
        <v>98</v>
      </c>
      <c r="F143">
        <v>2018</v>
      </c>
      <c r="G143" t="s">
        <v>32</v>
      </c>
      <c r="H143" s="1">
        <f t="shared" si="6"/>
        <v>0.33333333333333331</v>
      </c>
      <c r="I143" s="1">
        <f t="shared" si="6"/>
        <v>186.96666666666667</v>
      </c>
      <c r="J143" s="10">
        <f t="shared" si="7"/>
        <v>560.90000000000009</v>
      </c>
      <c r="K143" t="s">
        <v>33</v>
      </c>
      <c r="N143" s="3"/>
    </row>
    <row r="144" spans="1:14" x14ac:dyDescent="0.35">
      <c r="A144">
        <v>3</v>
      </c>
      <c r="B144" t="s">
        <v>22</v>
      </c>
      <c r="C144">
        <v>117</v>
      </c>
      <c r="D144">
        <v>123381.7</v>
      </c>
      <c r="E144" s="9" t="s">
        <v>99</v>
      </c>
      <c r="F144">
        <v>2020</v>
      </c>
      <c r="G144" t="s">
        <v>32</v>
      </c>
      <c r="H144" s="1">
        <f t="shared" si="6"/>
        <v>19.5</v>
      </c>
      <c r="I144" s="1">
        <f t="shared" si="6"/>
        <v>20563.616666666665</v>
      </c>
      <c r="J144" s="10">
        <f t="shared" si="7"/>
        <v>1054.5444444444443</v>
      </c>
      <c r="K144" t="s">
        <v>33</v>
      </c>
      <c r="N144" s="7"/>
    </row>
    <row r="145" spans="1:14" x14ac:dyDescent="0.35">
      <c r="A145">
        <v>18</v>
      </c>
      <c r="B145" t="s">
        <v>121</v>
      </c>
      <c r="C145">
        <v>3</v>
      </c>
      <c r="D145">
        <v>5154</v>
      </c>
      <c r="E145" s="9" t="s">
        <v>99</v>
      </c>
      <c r="F145">
        <v>2020</v>
      </c>
      <c r="G145" t="s">
        <v>32</v>
      </c>
      <c r="H145" s="1">
        <f t="shared" si="6"/>
        <v>0.5</v>
      </c>
      <c r="I145" s="1">
        <f t="shared" si="6"/>
        <v>859</v>
      </c>
      <c r="J145" s="10">
        <f t="shared" si="7"/>
        <v>1718</v>
      </c>
      <c r="K145" t="s">
        <v>33</v>
      </c>
      <c r="N145" s="3"/>
    </row>
    <row r="146" spans="1:14" x14ac:dyDescent="0.35">
      <c r="A146">
        <v>2</v>
      </c>
      <c r="B146" t="s">
        <v>11</v>
      </c>
      <c r="C146">
        <v>8837</v>
      </c>
      <c r="D146">
        <v>53232.1</v>
      </c>
      <c r="E146" s="9" t="s">
        <v>99</v>
      </c>
      <c r="F146">
        <v>2020</v>
      </c>
      <c r="G146" t="s">
        <v>32</v>
      </c>
      <c r="H146" s="1">
        <f t="shared" si="6"/>
        <v>1472.8333333333333</v>
      </c>
      <c r="I146" s="1">
        <f t="shared" si="6"/>
        <v>8872.0166666666664</v>
      </c>
      <c r="J146" s="10">
        <f t="shared" si="7"/>
        <v>6.0237750367771872</v>
      </c>
      <c r="K146" t="s">
        <v>33</v>
      </c>
      <c r="N146" s="7"/>
    </row>
    <row r="147" spans="1:14" x14ac:dyDescent="0.35">
      <c r="A147">
        <v>11</v>
      </c>
      <c r="B147" t="s">
        <v>23</v>
      </c>
      <c r="C147">
        <v>55</v>
      </c>
      <c r="D147">
        <v>47753.2</v>
      </c>
      <c r="E147" s="9" t="s">
        <v>99</v>
      </c>
      <c r="F147">
        <v>2020</v>
      </c>
      <c r="G147" t="s">
        <v>32</v>
      </c>
      <c r="H147" s="1">
        <f t="shared" si="6"/>
        <v>9.1666666666666661</v>
      </c>
      <c r="I147" s="1">
        <f t="shared" si="6"/>
        <v>7958.8666666666659</v>
      </c>
      <c r="J147" s="10">
        <f t="shared" si="7"/>
        <v>868.24</v>
      </c>
      <c r="K147" t="s">
        <v>33</v>
      </c>
      <c r="N147" s="3"/>
    </row>
    <row r="148" spans="1:14" x14ac:dyDescent="0.35">
      <c r="A148">
        <v>7</v>
      </c>
      <c r="B148" t="s">
        <v>14</v>
      </c>
      <c r="C148">
        <v>130</v>
      </c>
      <c r="D148">
        <v>3942.4000000000019</v>
      </c>
      <c r="E148" s="9" t="s">
        <v>99</v>
      </c>
      <c r="F148">
        <v>2020</v>
      </c>
      <c r="G148" t="s">
        <v>32</v>
      </c>
      <c r="H148" s="1">
        <f t="shared" si="6"/>
        <v>21.666666666666668</v>
      </c>
      <c r="I148" s="1">
        <f t="shared" si="6"/>
        <v>657.06666666666695</v>
      </c>
      <c r="J148" s="10">
        <f t="shared" si="7"/>
        <v>30.326153846153858</v>
      </c>
      <c r="K148" t="s">
        <v>33</v>
      </c>
      <c r="N148" s="7"/>
    </row>
    <row r="149" spans="1:14" x14ac:dyDescent="0.35">
      <c r="A149">
        <v>5</v>
      </c>
      <c r="B149" t="s">
        <v>13</v>
      </c>
      <c r="C149">
        <v>665</v>
      </c>
      <c r="D149">
        <v>2605.5</v>
      </c>
      <c r="E149" s="9" t="s">
        <v>99</v>
      </c>
      <c r="F149">
        <v>2020</v>
      </c>
      <c r="G149" t="s">
        <v>32</v>
      </c>
      <c r="H149" s="1">
        <f t="shared" si="6"/>
        <v>110.83333333333333</v>
      </c>
      <c r="I149" s="1">
        <f t="shared" si="6"/>
        <v>434.25</v>
      </c>
      <c r="J149" s="10">
        <f t="shared" si="7"/>
        <v>3.9180451127819551</v>
      </c>
      <c r="K149" t="s">
        <v>33</v>
      </c>
      <c r="N149" s="3"/>
    </row>
    <row r="150" spans="1:14" x14ac:dyDescent="0.35">
      <c r="A150">
        <v>9</v>
      </c>
      <c r="B150" t="s">
        <v>27</v>
      </c>
      <c r="C150">
        <v>2</v>
      </c>
      <c r="D150">
        <v>5.8</v>
      </c>
      <c r="E150" s="9" t="s">
        <v>99</v>
      </c>
      <c r="F150">
        <v>2020</v>
      </c>
      <c r="G150" t="s">
        <v>32</v>
      </c>
      <c r="H150" s="1">
        <f t="shared" si="6"/>
        <v>0.33333333333333331</v>
      </c>
      <c r="I150" s="1">
        <f t="shared" si="6"/>
        <v>0.96666666666666667</v>
      </c>
      <c r="J150" s="10">
        <f t="shared" si="7"/>
        <v>2.9000000000000004</v>
      </c>
      <c r="K150" t="s">
        <v>33</v>
      </c>
      <c r="N150" s="3"/>
    </row>
    <row r="151" spans="1:14" x14ac:dyDescent="0.35">
      <c r="A151">
        <v>15</v>
      </c>
      <c r="B151" t="s">
        <v>19</v>
      </c>
      <c r="C151">
        <v>1</v>
      </c>
      <c r="D151">
        <v>1861</v>
      </c>
      <c r="E151" s="9" t="s">
        <v>99</v>
      </c>
      <c r="F151">
        <v>2020</v>
      </c>
      <c r="G151" t="s">
        <v>32</v>
      </c>
      <c r="H151" s="1">
        <f t="shared" si="6"/>
        <v>0.16666666666666666</v>
      </c>
      <c r="I151" s="1">
        <f t="shared" si="6"/>
        <v>310.16666666666669</v>
      </c>
      <c r="J151" s="10">
        <f t="shared" si="7"/>
        <v>1861.0000000000002</v>
      </c>
      <c r="K151" t="s">
        <v>33</v>
      </c>
      <c r="N151" s="3"/>
    </row>
    <row r="152" spans="1:14" x14ac:dyDescent="0.35">
      <c r="A152">
        <v>4</v>
      </c>
      <c r="B152" t="s">
        <v>34</v>
      </c>
      <c r="C152">
        <v>1</v>
      </c>
      <c r="D152">
        <v>118.3</v>
      </c>
      <c r="E152" s="9" t="s">
        <v>99</v>
      </c>
      <c r="F152">
        <v>2020</v>
      </c>
      <c r="G152" t="s">
        <v>32</v>
      </c>
      <c r="H152" s="1">
        <f t="shared" si="6"/>
        <v>0.16666666666666666</v>
      </c>
      <c r="I152" s="1">
        <f t="shared" si="6"/>
        <v>19.716666666666665</v>
      </c>
      <c r="J152" s="10">
        <f t="shared" si="7"/>
        <v>118.3</v>
      </c>
      <c r="K152" t="s">
        <v>33</v>
      </c>
      <c r="N152" s="3"/>
    </row>
    <row r="153" spans="1:14" x14ac:dyDescent="0.35">
      <c r="A153">
        <v>3</v>
      </c>
      <c r="B153" t="s">
        <v>22</v>
      </c>
      <c r="C153">
        <v>184</v>
      </c>
      <c r="D153">
        <v>195295</v>
      </c>
      <c r="E153" s="9" t="s">
        <v>115</v>
      </c>
      <c r="F153">
        <v>2022</v>
      </c>
      <c r="G153" t="s">
        <v>32</v>
      </c>
      <c r="H153" s="1">
        <f t="shared" si="6"/>
        <v>30.666666666666668</v>
      </c>
      <c r="I153" s="1">
        <f t="shared" si="6"/>
        <v>32549.166666666668</v>
      </c>
      <c r="J153" s="10">
        <f t="shared" si="7"/>
        <v>1061.3858695652175</v>
      </c>
      <c r="K153" t="s">
        <v>33</v>
      </c>
      <c r="N153" s="3"/>
    </row>
    <row r="154" spans="1:14" x14ac:dyDescent="0.35">
      <c r="A154">
        <v>24</v>
      </c>
      <c r="B154" t="s">
        <v>116</v>
      </c>
      <c r="C154">
        <v>2</v>
      </c>
      <c r="D154">
        <v>39500</v>
      </c>
      <c r="E154" s="9" t="s">
        <v>115</v>
      </c>
      <c r="F154">
        <v>2022</v>
      </c>
      <c r="G154" t="s">
        <v>32</v>
      </c>
      <c r="H154" s="1">
        <f t="shared" si="6"/>
        <v>0.33333333333333331</v>
      </c>
      <c r="I154" s="1">
        <f t="shared" si="6"/>
        <v>6583.333333333333</v>
      </c>
      <c r="J154" s="10">
        <f t="shared" si="7"/>
        <v>19750</v>
      </c>
      <c r="K154" t="s">
        <v>33</v>
      </c>
      <c r="N154" s="3"/>
    </row>
    <row r="155" spans="1:14" x14ac:dyDescent="0.35">
      <c r="A155">
        <v>18</v>
      </c>
      <c r="B155" t="s">
        <v>121</v>
      </c>
      <c r="C155">
        <v>4</v>
      </c>
      <c r="D155">
        <v>5046</v>
      </c>
      <c r="E155" s="9" t="s">
        <v>115</v>
      </c>
      <c r="F155">
        <v>2022</v>
      </c>
      <c r="G155" t="s">
        <v>32</v>
      </c>
      <c r="H155" s="1">
        <f t="shared" si="6"/>
        <v>0.66666666666666663</v>
      </c>
      <c r="I155" s="1">
        <f t="shared" si="6"/>
        <v>841</v>
      </c>
      <c r="J155" s="10">
        <f t="shared" si="7"/>
        <v>1261.5</v>
      </c>
      <c r="K155" t="s">
        <v>33</v>
      </c>
      <c r="N155" s="3"/>
    </row>
    <row r="156" spans="1:14" x14ac:dyDescent="0.35">
      <c r="A156">
        <v>2</v>
      </c>
      <c r="B156" t="s">
        <v>11</v>
      </c>
      <c r="C156">
        <v>8255</v>
      </c>
      <c r="D156">
        <v>39102.15</v>
      </c>
      <c r="E156" s="9" t="s">
        <v>115</v>
      </c>
      <c r="F156">
        <v>2022</v>
      </c>
      <c r="G156" t="s">
        <v>32</v>
      </c>
      <c r="H156" s="1">
        <f t="shared" si="6"/>
        <v>1375.8333333333333</v>
      </c>
      <c r="I156" s="1">
        <f t="shared" si="6"/>
        <v>6517.0250000000005</v>
      </c>
      <c r="J156" s="10">
        <f t="shared" si="7"/>
        <v>4.736783767413689</v>
      </c>
      <c r="K156" t="s">
        <v>33</v>
      </c>
      <c r="N156" s="3"/>
    </row>
    <row r="157" spans="1:14" x14ac:dyDescent="0.35">
      <c r="A157">
        <v>11</v>
      </c>
      <c r="B157" t="s">
        <v>23</v>
      </c>
      <c r="C157">
        <v>19</v>
      </c>
      <c r="D157">
        <v>16197.08</v>
      </c>
      <c r="E157" s="9" t="s">
        <v>115</v>
      </c>
      <c r="F157">
        <v>2022</v>
      </c>
      <c r="G157" t="s">
        <v>32</v>
      </c>
      <c r="H157" s="1">
        <f t="shared" si="6"/>
        <v>3.1666666666666665</v>
      </c>
      <c r="I157" s="1">
        <f t="shared" si="6"/>
        <v>2699.5133333333333</v>
      </c>
      <c r="J157" s="10">
        <f t="shared" si="7"/>
        <v>852.47789473684213</v>
      </c>
      <c r="K157" t="s">
        <v>33</v>
      </c>
      <c r="N157" s="7"/>
    </row>
    <row r="158" spans="1:14" x14ac:dyDescent="0.35">
      <c r="A158">
        <v>7</v>
      </c>
      <c r="B158" t="s">
        <v>14</v>
      </c>
      <c r="C158">
        <v>635</v>
      </c>
      <c r="D158">
        <v>18958.449999999986</v>
      </c>
      <c r="E158" s="9" t="s">
        <v>115</v>
      </c>
      <c r="F158">
        <v>2022</v>
      </c>
      <c r="G158" t="s">
        <v>32</v>
      </c>
      <c r="H158" s="1">
        <f t="shared" si="6"/>
        <v>105.83333333333333</v>
      </c>
      <c r="I158" s="1">
        <f t="shared" si="6"/>
        <v>3159.7416666666645</v>
      </c>
      <c r="J158" s="10">
        <f t="shared" si="7"/>
        <v>29.855826771653525</v>
      </c>
      <c r="K158" t="s">
        <v>33</v>
      </c>
      <c r="N158" s="7"/>
    </row>
    <row r="159" spans="1:14" x14ac:dyDescent="0.35">
      <c r="A159">
        <v>5</v>
      </c>
      <c r="B159" t="s">
        <v>13</v>
      </c>
      <c r="C159">
        <v>136</v>
      </c>
      <c r="D159">
        <v>1456.1</v>
      </c>
      <c r="E159" s="9" t="s">
        <v>115</v>
      </c>
      <c r="F159">
        <v>2022</v>
      </c>
      <c r="G159" t="s">
        <v>32</v>
      </c>
      <c r="H159" s="1">
        <f t="shared" si="6"/>
        <v>22.666666666666668</v>
      </c>
      <c r="I159" s="1">
        <f t="shared" si="6"/>
        <v>242.68333333333331</v>
      </c>
      <c r="J159" s="10">
        <f t="shared" si="7"/>
        <v>10.706617647058822</v>
      </c>
      <c r="K159" t="s">
        <v>33</v>
      </c>
      <c r="N159" s="7"/>
    </row>
    <row r="160" spans="1:14" x14ac:dyDescent="0.35">
      <c r="A160">
        <v>9</v>
      </c>
      <c r="B160" t="s">
        <v>27</v>
      </c>
      <c r="C160">
        <v>22</v>
      </c>
      <c r="D160">
        <v>92.600000000000009</v>
      </c>
      <c r="E160" s="9" t="s">
        <v>115</v>
      </c>
      <c r="F160">
        <v>2022</v>
      </c>
      <c r="G160" t="s">
        <v>32</v>
      </c>
      <c r="H160" s="1">
        <f t="shared" si="6"/>
        <v>3.6666666666666665</v>
      </c>
      <c r="I160" s="1">
        <f t="shared" si="6"/>
        <v>15.433333333333335</v>
      </c>
      <c r="J160" s="10">
        <f t="shared" si="7"/>
        <v>4.2090909090909099</v>
      </c>
      <c r="K160" t="s">
        <v>33</v>
      </c>
      <c r="N160" s="7"/>
    </row>
    <row r="161" spans="14:14" x14ac:dyDescent="0.35">
      <c r="N161" s="7"/>
    </row>
    <row r="162" spans="14:14" x14ac:dyDescent="0.35">
      <c r="N162" s="7"/>
    </row>
    <row r="163" spans="14:14" x14ac:dyDescent="0.35">
      <c r="N163" s="7"/>
    </row>
    <row r="164" spans="14:14" x14ac:dyDescent="0.35">
      <c r="N164" s="7"/>
    </row>
    <row r="165" spans="14:14" x14ac:dyDescent="0.35">
      <c r="N165" s="7"/>
    </row>
    <row r="166" spans="14:14" x14ac:dyDescent="0.35">
      <c r="N166" s="7"/>
    </row>
  </sheetData>
  <sortState ref="A2:I110">
    <sortCondition ref="D2:D110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Species</vt:lpstr>
      <vt:lpstr>Monitoring_Long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Mehner</dc:creator>
  <cp:lastModifiedBy>Thomas Mehner</cp:lastModifiedBy>
  <dcterms:created xsi:type="dcterms:W3CDTF">2021-05-10T14:41:35Z</dcterms:created>
  <dcterms:modified xsi:type="dcterms:W3CDTF">2023-11-16T10:52:23Z</dcterms:modified>
</cp:coreProperties>
</file>